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360" yWindow="50" windowWidth="19410" windowHeight="10040"/>
  </bookViews>
  <sheets>
    <sheet name="Лист1" sheetId="1" r:id="rId1"/>
  </sheets>
  <definedNames>
    <definedName name="_GoBack" localSheetId="0">Лист1!#REF!</definedName>
    <definedName name="_xlnm.Print_Area" localSheetId="0">Лист1!$A$1:$V$83</definedName>
  </definedNames>
  <calcPr calcId="152511"/>
</workbook>
</file>

<file path=xl/calcChain.xml><?xml version="1.0" encoding="utf-8"?>
<calcChain xmlns="http://schemas.openxmlformats.org/spreadsheetml/2006/main">
  <c r="G12" i="1" l="1"/>
  <c r="G11" i="1" s="1"/>
  <c r="G69" i="1" s="1"/>
  <c r="G44" i="1"/>
  <c r="H11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G45" i="1"/>
  <c r="H45" i="1"/>
  <c r="H44" i="1" s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F45" i="1"/>
  <c r="F44" i="1" s="1"/>
  <c r="K12" i="1"/>
  <c r="M12" i="1"/>
  <c r="H69" i="1" l="1"/>
  <c r="G26" i="1" l="1"/>
  <c r="H26" i="1"/>
  <c r="I26" i="1"/>
  <c r="J26" i="1"/>
  <c r="K26" i="1"/>
  <c r="K11" i="1" s="1"/>
  <c r="L26" i="1"/>
  <c r="M26" i="1"/>
  <c r="N26" i="1"/>
  <c r="O26" i="1"/>
  <c r="P26" i="1"/>
  <c r="Q26" i="1"/>
  <c r="R26" i="1"/>
  <c r="S26" i="1"/>
  <c r="T26" i="1"/>
  <c r="U26" i="1"/>
  <c r="V26" i="1"/>
  <c r="H74" i="1" l="1"/>
  <c r="L38" i="1" l="1"/>
  <c r="L74" i="1" s="1"/>
  <c r="M38" i="1"/>
  <c r="N38" i="1"/>
  <c r="O38" i="1"/>
  <c r="P38" i="1"/>
  <c r="Q38" i="1"/>
  <c r="R38" i="1"/>
  <c r="S38" i="1"/>
  <c r="T38" i="1"/>
  <c r="K38" i="1"/>
  <c r="H38" i="1"/>
  <c r="P12" i="1"/>
  <c r="Q12" i="1"/>
  <c r="R12" i="1"/>
  <c r="S12" i="1"/>
  <c r="T12" i="1"/>
  <c r="O12" i="1"/>
  <c r="I55" i="1"/>
  <c r="H55" i="1"/>
  <c r="G55" i="1"/>
  <c r="F55" i="1"/>
  <c r="G58" i="1"/>
  <c r="H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I58" i="1"/>
  <c r="J55" i="1"/>
  <c r="K55" i="1"/>
  <c r="L55" i="1"/>
  <c r="M55" i="1"/>
  <c r="N55" i="1"/>
  <c r="O55" i="1"/>
  <c r="P55" i="1"/>
  <c r="Q55" i="1"/>
  <c r="R55" i="1"/>
  <c r="S55" i="1"/>
  <c r="T55" i="1"/>
  <c r="J11" i="1"/>
  <c r="G38" i="1"/>
  <c r="M11" i="1"/>
  <c r="N12" i="1"/>
  <c r="H12" i="1"/>
  <c r="I12" i="1"/>
  <c r="H62" i="1"/>
  <c r="F39" i="1"/>
  <c r="F43" i="1"/>
  <c r="F42" i="1"/>
  <c r="F41" i="1"/>
  <c r="F40" i="1"/>
  <c r="F63" i="1"/>
  <c r="F64" i="1"/>
  <c r="F59" i="1"/>
  <c r="F58" i="1" s="1"/>
  <c r="F50" i="1"/>
  <c r="F49" i="1"/>
  <c r="F47" i="1"/>
  <c r="F46" i="1"/>
  <c r="F51" i="1"/>
  <c r="F33" i="1"/>
  <c r="F32" i="1"/>
  <c r="F30" i="1"/>
  <c r="F29" i="1"/>
  <c r="F28" i="1"/>
  <c r="F27" i="1"/>
  <c r="F26" i="1" l="1"/>
  <c r="F11" i="1" s="1"/>
  <c r="F69" i="1" s="1"/>
  <c r="G54" i="1"/>
  <c r="R11" i="1"/>
  <c r="L54" i="1"/>
  <c r="S11" i="1"/>
  <c r="I11" i="1"/>
  <c r="P11" i="1"/>
  <c r="P74" i="1" s="1"/>
  <c r="R54" i="1"/>
  <c r="J54" i="1"/>
  <c r="O11" i="1"/>
  <c r="T11" i="1"/>
  <c r="N11" i="1"/>
  <c r="O54" i="1"/>
  <c r="O74" i="1" s="1"/>
  <c r="M54" i="1"/>
  <c r="M74" i="1" s="1"/>
  <c r="K54" i="1"/>
  <c r="K74" i="1" s="1"/>
  <c r="H54" i="1"/>
  <c r="N54" i="1"/>
  <c r="I54" i="1"/>
  <c r="F12" i="1"/>
  <c r="F62" i="1"/>
  <c r="F38" i="1"/>
  <c r="G74" i="1" l="1"/>
  <c r="I74" i="1"/>
  <c r="N74" i="1"/>
  <c r="F54" i="1"/>
  <c r="F74" i="1" s="1"/>
</calcChain>
</file>

<file path=xl/sharedStrings.xml><?xml version="1.0" encoding="utf-8"?>
<sst xmlns="http://schemas.openxmlformats.org/spreadsheetml/2006/main" count="177" uniqueCount="163">
  <si>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</si>
  <si>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</si>
  <si>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</si>
  <si>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</si>
  <si>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r>
      <t xml:space="preserve">Распределение обязательной учебной нагрузки </t>
    </r>
    <r>
      <rPr>
        <sz val="10"/>
        <rFont val="Times New Roman"/>
        <family val="1"/>
        <charset val="204"/>
      </rPr>
      <t xml:space="preserve">(включая обязательную аудиторную нагрузку и все виды практики в составе профессиональных модулей) </t>
    </r>
    <r>
      <rPr>
        <b/>
        <sz val="10"/>
        <rFont val="Times New Roman"/>
        <family val="1"/>
        <charset val="204"/>
      </rPr>
      <t>по курсам и семестрам (час. в семестр )</t>
    </r>
  </si>
  <si>
    <t>Э</t>
  </si>
  <si>
    <t>З</t>
  </si>
  <si>
    <t>ДЗ</t>
  </si>
  <si>
    <t>максимальная</t>
  </si>
  <si>
    <t xml:space="preserve">самостоятельная учебная работа </t>
  </si>
  <si>
    <t>обязательная</t>
  </si>
  <si>
    <t>I курс</t>
  </si>
  <si>
    <t xml:space="preserve">II курс </t>
  </si>
  <si>
    <t>III курс</t>
  </si>
  <si>
    <t>всего занятий</t>
  </si>
  <si>
    <t>в т. ч. ЛПЗ</t>
  </si>
  <si>
    <t>1 сем</t>
  </si>
  <si>
    <t xml:space="preserve">17нед </t>
  </si>
  <si>
    <t>2 сем</t>
  </si>
  <si>
    <t>23нед</t>
  </si>
  <si>
    <t>3 сем</t>
  </si>
  <si>
    <t>17нед</t>
  </si>
  <si>
    <t>4 сем</t>
  </si>
  <si>
    <t>5 сем</t>
  </si>
  <si>
    <t>17 нед</t>
  </si>
  <si>
    <t>6сем</t>
  </si>
  <si>
    <t>Иностранный язык</t>
  </si>
  <si>
    <t>История</t>
  </si>
  <si>
    <t>Физическая культура</t>
  </si>
  <si>
    <t>ОП.00</t>
  </si>
  <si>
    <t>ОП.01</t>
  </si>
  <si>
    <t>ОП.02</t>
  </si>
  <si>
    <t>ОП.03</t>
  </si>
  <si>
    <t>ОП.04</t>
  </si>
  <si>
    <t>ОП.05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</si>
  <si>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</si>
  <si>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</si>
  <si>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</si>
  <si>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</si>
  <si>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</si>
  <si>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ПМ.02</t>
  </si>
  <si>
    <t>МДК.02.01</t>
  </si>
  <si>
    <t>ПМ.03</t>
  </si>
  <si>
    <t>МДК.03.01</t>
  </si>
  <si>
    <t>УП.03</t>
  </si>
  <si>
    <t>Всего</t>
  </si>
  <si>
    <t>ГИА</t>
  </si>
  <si>
    <t>курсовое проектирование</t>
  </si>
  <si>
    <t>7 сем.</t>
  </si>
  <si>
    <t>8 сем.</t>
  </si>
  <si>
    <t>IV курс</t>
  </si>
  <si>
    <t>МДК.03.02</t>
  </si>
  <si>
    <t>Профессиональный учебный цикл</t>
  </si>
  <si>
    <r>
      <t>Общеобразовательный учебный  цикл</t>
    </r>
    <r>
      <rPr>
        <sz val="12"/>
        <rFont val="Times New Roman"/>
        <family val="1"/>
        <charset val="204"/>
      </rPr>
      <t xml:space="preserve"> </t>
    </r>
  </si>
  <si>
    <t>ОГСЭ.00</t>
  </si>
  <si>
    <t>ОГСЭ.01</t>
  </si>
  <si>
    <t>Основы философии</t>
  </si>
  <si>
    <t>ОГСЭ.03</t>
  </si>
  <si>
    <t>ОГСЭ.04</t>
  </si>
  <si>
    <t>П.00</t>
  </si>
  <si>
    <t>Правовые основы профессиональной деятельности</t>
  </si>
  <si>
    <t>ПДП</t>
  </si>
  <si>
    <t>Преддипломная практика</t>
  </si>
  <si>
    <t>Государственная   итоговая  аттестация</t>
  </si>
  <si>
    <t>ОГСЭ.02</t>
  </si>
  <si>
    <t>учебной практики</t>
  </si>
  <si>
    <t>преддипломн. практики</t>
  </si>
  <si>
    <t>экзаменов</t>
  </si>
  <si>
    <t>дифф. зачетов</t>
  </si>
  <si>
    <t>зачетов</t>
  </si>
  <si>
    <t>Учебных дисциплин и МДК</t>
  </si>
  <si>
    <t>производственной практик</t>
  </si>
  <si>
    <t>ОД.00</t>
  </si>
  <si>
    <t>ОД.01</t>
  </si>
  <si>
    <t>ОД.01.01</t>
  </si>
  <si>
    <t>ОД.01.02</t>
  </si>
  <si>
    <t>ОД.01.03</t>
  </si>
  <si>
    <t>ОД.01.04</t>
  </si>
  <si>
    <t>ОД.01.05</t>
  </si>
  <si>
    <t>ОД.01.06</t>
  </si>
  <si>
    <t>ОД.01.07</t>
  </si>
  <si>
    <t>ОД.01.08</t>
  </si>
  <si>
    <t>ОД.01.09</t>
  </si>
  <si>
    <t>ОД.02</t>
  </si>
  <si>
    <t>ОД.02.01</t>
  </si>
  <si>
    <t>ОД. 02.02</t>
  </si>
  <si>
    <t>ОД.02.03</t>
  </si>
  <si>
    <t>ОД. 02.04</t>
  </si>
  <si>
    <t>ОД.02.05</t>
  </si>
  <si>
    <t>ОД. 02.06</t>
  </si>
  <si>
    <t>ОГСЭ.05</t>
  </si>
  <si>
    <t>УП.01.02.</t>
  </si>
  <si>
    <t>УП.02.02.</t>
  </si>
  <si>
    <t>УП.04.03</t>
  </si>
  <si>
    <t>ПП.02.03</t>
  </si>
  <si>
    <t>УП.01.</t>
  </si>
  <si>
    <t>ДР.00</t>
  </si>
  <si>
    <t>ДР.01</t>
  </si>
  <si>
    <t>ДР.02</t>
  </si>
  <si>
    <t>ДР.03</t>
  </si>
  <si>
    <t>Базовые учебные предметы</t>
  </si>
  <si>
    <t>Обществоведение (вкл.  экономику и право)</t>
  </si>
  <si>
    <t>География</t>
  </si>
  <si>
    <t>Основы безопасности жизнедеятельности</t>
  </si>
  <si>
    <t>Русский язык</t>
  </si>
  <si>
    <t>Литература</t>
  </si>
  <si>
    <t>Профильные учебные предметы</t>
  </si>
  <si>
    <t>История мировой культуры</t>
  </si>
  <si>
    <t>История искусств</t>
  </si>
  <si>
    <t>Перспектива</t>
  </si>
  <si>
    <t>Декоративно-прикладное искусство и народные промыслы</t>
  </si>
  <si>
    <t>Информационные технологии в профессиональной деятельности</t>
  </si>
  <si>
    <t>Пластическая анатомия</t>
  </si>
  <si>
    <t>Бурятский язык</t>
  </si>
  <si>
    <t>Общий гуманитарный и социально-экономический учебный  цикл</t>
  </si>
  <si>
    <t>Психология общения</t>
  </si>
  <si>
    <t>Общепрофессиональ-ные дисциплины</t>
  </si>
  <si>
    <t>Рисунок</t>
  </si>
  <si>
    <t>Живопись</t>
  </si>
  <si>
    <t>Цветоведение</t>
  </si>
  <si>
    <t>Русский язык и культура речи</t>
  </si>
  <si>
    <t>Творческая исполнительская деятельность</t>
  </si>
  <si>
    <t>Художественное проектирование изделия декоративно-прикладного и народного искусства</t>
  </si>
  <si>
    <t>Практика для получения первичных профессиональных навыков</t>
  </si>
  <si>
    <t>Производственно-технологическая деятельность</t>
  </si>
  <si>
    <t>Технология исполнения изделий декоративно-прикладного и народного искусства</t>
  </si>
  <si>
    <t>Педагогическая деятельность</t>
  </si>
  <si>
    <t>Педагогические основы преподавания творческих дисциплин</t>
  </si>
  <si>
    <t>Учебно-методическое обеспечение учебного процесса</t>
  </si>
  <si>
    <t>Производственная педагогическая практика</t>
  </si>
  <si>
    <t>Работа с натуры на открытом воздухе -пленэр</t>
  </si>
  <si>
    <t>Изучение памятников искусства в других городах</t>
  </si>
  <si>
    <t>Дополнительная работа над завершением программного задания под руководством преподавателя</t>
  </si>
  <si>
    <t>-</t>
  </si>
  <si>
    <t>9 нед</t>
  </si>
  <si>
    <t>4 нед.</t>
  </si>
  <si>
    <t>3,4.5,6,7</t>
  </si>
  <si>
    <t>ПП 02.01</t>
  </si>
  <si>
    <r>
      <rPr>
        <b/>
        <sz val="10"/>
        <rFont val="Times New Roman"/>
        <family val="1"/>
        <charset val="204"/>
      </rPr>
      <t xml:space="preserve">Консультации на учебную группу </t>
    </r>
    <r>
      <rPr>
        <sz val="10"/>
        <rFont val="Times New Roman"/>
        <family val="1"/>
        <charset val="204"/>
      </rPr>
      <t xml:space="preserve">
из расчета по 4 часа в год  на одного обучающегося.
</t>
    </r>
    <r>
      <rPr>
        <b/>
        <sz val="10"/>
        <rFont val="Times New Roman"/>
        <family val="1"/>
        <charset val="204"/>
      </rPr>
      <t>Индивидуальный проект</t>
    </r>
    <r>
      <rPr>
        <sz val="10"/>
        <rFont val="Times New Roman"/>
        <family val="1"/>
        <charset val="204"/>
      </rPr>
      <t xml:space="preserve">
Выполнение индивидуального проекта за счёт СРС в количестве 100 часов.
Защита индивидуального проекта по окончании курса учебных дисциплин общеобразовательного цикла.
Государственная  итоговая аттестация:                                                            </t>
    </r>
    <r>
      <rPr>
        <b/>
        <sz val="10"/>
        <rFont val="Times New Roman"/>
        <family val="1"/>
        <charset val="204"/>
      </rPr>
      <t xml:space="preserve">1.Программа углубленной подготовки.      </t>
    </r>
    <r>
      <rPr>
        <sz val="10"/>
        <rFont val="Times New Roman"/>
        <family val="1"/>
        <charset val="204"/>
      </rPr>
      <t xml:space="preserve">                                                             Подготовка выпускной квалификационной работы.
Защита выпуской  квалификационной  работы.
</t>
    </r>
  </si>
  <si>
    <t>Учебная практика по педагогической работе</t>
  </si>
  <si>
    <t>Исполнительская практика</t>
  </si>
  <si>
    <t>ОП.06</t>
  </si>
  <si>
    <t>ОД.01.10</t>
  </si>
  <si>
    <t>Введение в специальность</t>
  </si>
  <si>
    <t>ВСЕГО</t>
  </si>
  <si>
    <t>Естествознание (34ф=30х+30б)</t>
  </si>
  <si>
    <t>ОДП.02.07</t>
  </si>
  <si>
    <t>ОП. 08</t>
  </si>
  <si>
    <t>Индивидуальный проект</t>
  </si>
  <si>
    <t>ОД.03.01</t>
  </si>
  <si>
    <t>Психология адаптации/</t>
  </si>
  <si>
    <t>Дополнительные дисциплины</t>
  </si>
  <si>
    <t>ОД.03</t>
  </si>
  <si>
    <t>Биология</t>
  </si>
  <si>
    <t>ОД.01.11</t>
  </si>
  <si>
    <t>ОД.01.12</t>
  </si>
  <si>
    <t xml:space="preserve">Физика </t>
  </si>
  <si>
    <t>Химия</t>
  </si>
  <si>
    <t>Математика и  информатика</t>
  </si>
  <si>
    <t>ОД.01.13</t>
  </si>
  <si>
    <t>ОП. 07</t>
  </si>
  <si>
    <t>ОД.03.02</t>
  </si>
  <si>
    <t>Основы финансовой грамотности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</si>
</sst>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6"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 applyNumberFormat="1" applyAlignment="1">
      <alignment wrapText="1"/>
    </xf>
    <xf numFmtId="0" fontId="0" fillId="0" borderId="0" xfId="0" applyBorder="1"/>
    <xf numFmtId="0" fontId="4" fillId="2" borderId="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vertical="top" wrapText="1" indent="1"/>
    </xf>
    <xf numFmtId="0" fontId="5" fillId="2" borderId="3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vertical="top" wrapText="1" indent="1"/>
    </xf>
    <xf numFmtId="0" fontId="0" fillId="2" borderId="8" xfId="0" applyFill="1" applyBorder="1" applyAlignment="1">
      <alignment vertical="top" wrapText="1" indent="1"/>
    </xf>
    <xf numFmtId="0" fontId="0" fillId="2" borderId="4" xfId="0" applyFill="1" applyBorder="1" applyAlignment="1">
      <alignment vertical="top" wrapText="1" indent="1"/>
    </xf>
    <xf numFmtId="0" fontId="5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vertical="top" wrapText="1" indent="1"/>
    </xf>
    <xf numFmtId="0" fontId="10" fillId="2" borderId="8" xfId="0" applyFont="1" applyFill="1" applyBorder="1" applyAlignment="1">
      <alignment vertical="top" wrapText="1" indent="1"/>
    </xf>
    <xf numFmtId="0" fontId="4" fillId="2" borderId="8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wrapText="1" indent="1"/>
    </xf>
    <xf numFmtId="0" fontId="3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 indent="1"/>
    </xf>
    <xf numFmtId="0" fontId="4" fillId="2" borderId="4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left" vertical="top" wrapText="1" indent="1"/>
    </xf>
    <xf numFmtId="0" fontId="4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 indent="1"/>
    </xf>
    <xf numFmtId="0" fontId="5" fillId="2" borderId="11" xfId="0" applyFont="1" applyFill="1" applyBorder="1" applyAlignment="1">
      <alignment horizontal="left" vertical="top" wrapText="1" indent="1"/>
    </xf>
    <xf numFmtId="0" fontId="5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wrapText="1" indent="1"/>
    </xf>
    <xf numFmtId="0" fontId="2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top" wrapText="1" indent="1"/>
    </xf>
    <xf numFmtId="0" fontId="5" fillId="2" borderId="3" xfId="0" applyFont="1" applyFill="1" applyBorder="1" applyAlignment="1">
      <alignment horizontal="left" vertical="top" wrapText="1" indent="1"/>
    </xf>
    <xf numFmtId="0" fontId="5" fillId="2" borderId="17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 inden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horizontal="left" vertical="top" wrapText="1" indent="1"/>
    </xf>
    <xf numFmtId="0" fontId="5" fillId="2" borderId="5" xfId="0" applyFont="1" applyFill="1" applyBorder="1" applyAlignment="1">
      <alignment horizontal="left" vertical="top" wrapText="1" indent="1"/>
    </xf>
    <xf numFmtId="0" fontId="5" fillId="2" borderId="14" xfId="0" applyFont="1" applyFill="1" applyBorder="1" applyAlignment="1">
      <alignment horizontal="left" vertical="top" wrapText="1" indent="1"/>
    </xf>
    <xf numFmtId="0" fontId="11" fillId="2" borderId="4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 inden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 indent="1"/>
    </xf>
    <xf numFmtId="0" fontId="15" fillId="2" borderId="5" xfId="0" applyFont="1" applyFill="1" applyBorder="1"/>
    <xf numFmtId="0" fontId="5" fillId="2" borderId="0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wrapText="1" indent="1"/>
    </xf>
    <xf numFmtId="0" fontId="5" fillId="2" borderId="10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left" vertical="top" wrapText="1" indent="1"/>
    </xf>
    <xf numFmtId="0" fontId="4" fillId="2" borderId="1" xfId="0" applyFont="1" applyFill="1" applyBorder="1" applyAlignment="1">
      <alignment horizontal="left" wrapText="1" indent="1"/>
    </xf>
    <xf numFmtId="0" fontId="5" fillId="2" borderId="1" xfId="0" applyFont="1" applyFill="1" applyBorder="1" applyAlignment="1">
      <alignment horizontal="left" wrapText="1" indent="1"/>
    </xf>
    <xf numFmtId="0" fontId="5" fillId="2" borderId="5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left" vertical="top" wrapText="1" indent="1"/>
    </xf>
    <xf numFmtId="0" fontId="5" fillId="2" borderId="8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left" vertical="top" wrapText="1" indent="1"/>
    </xf>
    <xf numFmtId="0" fontId="5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vertical="top" wrapText="1" indent="1"/>
    </xf>
    <xf numFmtId="0" fontId="12" fillId="2" borderId="5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left" vertical="top" wrapText="1" indent="1"/>
    </xf>
    <xf numFmtId="0" fontId="13" fillId="2" borderId="8" xfId="0" applyFont="1" applyFill="1" applyBorder="1" applyAlignment="1">
      <alignment horizontal="left" wrapText="1" indent="1"/>
    </xf>
    <xf numFmtId="0" fontId="5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2" borderId="0" xfId="0" applyFont="1" applyFill="1"/>
    <xf numFmtId="0" fontId="5" fillId="2" borderId="14" xfId="0" applyFont="1" applyFill="1" applyBorder="1" applyAlignment="1">
      <alignment vertical="top" wrapText="1"/>
    </xf>
    <xf numFmtId="0" fontId="5" fillId="2" borderId="15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4" fillId="2" borderId="15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center" textRotation="90"/>
    </xf>
    <xf numFmtId="0" fontId="6" fillId="2" borderId="3" xfId="0" applyFont="1" applyFill="1" applyBorder="1" applyAlignment="1">
      <alignment vertical="center" textRotation="90"/>
    </xf>
    <xf numFmtId="0" fontId="2" fillId="2" borderId="1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textRotation="90"/>
    </xf>
    <xf numFmtId="0" fontId="4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 indent="1"/>
    </xf>
    <xf numFmtId="0" fontId="5" fillId="2" borderId="15" xfId="0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vertical="top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left" vertical="top" wrapText="1" indent="1"/>
    </xf>
    <xf numFmtId="0" fontId="5" fillId="2" borderId="25" xfId="0" applyFont="1" applyFill="1" applyBorder="1" applyAlignment="1">
      <alignment horizontal="left" vertical="top" wrapText="1" indent="1"/>
    </xf>
    <xf numFmtId="0" fontId="0" fillId="2" borderId="28" xfId="0" applyFill="1" applyBorder="1"/>
    <xf numFmtId="0" fontId="0" fillId="0" borderId="9" xfId="0" applyBorder="1"/>
    <xf numFmtId="0" fontId="5" fillId="2" borderId="7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left" vertical="top" wrapText="1" indent="1"/>
    </xf>
    <xf numFmtId="0" fontId="5" fillId="2" borderId="7" xfId="0" applyFont="1" applyFill="1" applyBorder="1" applyAlignment="1">
      <alignment horizontal="left" vertical="top" wrapText="1" indent="1"/>
    </xf>
    <xf numFmtId="0" fontId="5" fillId="2" borderId="6" xfId="0" applyFont="1" applyFill="1" applyBorder="1" applyAlignment="1">
      <alignment horizontal="left" vertical="top" wrapText="1" indent="1"/>
    </xf>
    <xf numFmtId="0" fontId="4" fillId="2" borderId="4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top" wrapText="1"/>
    </xf>
    <xf numFmtId="0" fontId="4" fillId="2" borderId="30" xfId="0" applyFont="1" applyFill="1" applyBorder="1" applyAlignment="1">
      <alignment horizontal="center" vertical="top" wrapText="1"/>
    </xf>
    <xf numFmtId="0" fontId="1" fillId="0" borderId="0" xfId="0" applyFont="1"/>
    <xf numFmtId="0" fontId="7" fillId="2" borderId="4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wrapText="1"/>
    </xf>
    <xf numFmtId="0" fontId="5" fillId="2" borderId="22" xfId="0" applyFont="1" applyFill="1" applyBorder="1" applyAlignment="1">
      <alignment horizontal="center" wrapText="1"/>
    </xf>
    <xf numFmtId="0" fontId="1" fillId="0" borderId="1" xfId="0" applyFont="1" applyBorder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4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wrapText="1"/>
    </xf>
    <xf numFmtId="0" fontId="14" fillId="2" borderId="10" xfId="0" applyFont="1" applyFill="1" applyBorder="1" applyAlignment="1">
      <alignment horizontal="center" wrapText="1"/>
    </xf>
    <xf numFmtId="0" fontId="14" fillId="2" borderId="19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top" wrapText="1"/>
    </xf>
    <xf numFmtId="0" fontId="4" fillId="2" borderId="31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left" vertical="top" wrapText="1" inden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top" wrapText="1"/>
    </xf>
    <xf numFmtId="0" fontId="17" fillId="2" borderId="7" xfId="0" applyFont="1" applyFill="1" applyBorder="1" applyAlignment="1">
      <alignment horizontal="center" vertical="top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top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top" wrapText="1"/>
    </xf>
    <xf numFmtId="0" fontId="17" fillId="2" borderId="3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top" wrapText="1"/>
    </xf>
    <xf numFmtId="0" fontId="17" fillId="2" borderId="26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left" wrapText="1" inden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textRotation="90"/>
    </xf>
    <xf numFmtId="0" fontId="6" fillId="2" borderId="3" xfId="0" applyFont="1" applyFill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 vertical="center" textRotation="90"/>
    </xf>
    <xf numFmtId="0" fontId="4" fillId="2" borderId="1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13" xfId="0" applyFont="1" applyFill="1" applyBorder="1" applyAlignment="1">
      <alignment horizontal="center" textRotation="90" wrapText="1"/>
    </xf>
    <xf numFmtId="0" fontId="4" fillId="2" borderId="12" xfId="0" applyFont="1" applyFill="1" applyBorder="1" applyAlignment="1">
      <alignment horizontal="center" textRotation="90" wrapText="1"/>
    </xf>
    <xf numFmtId="0" fontId="4" fillId="2" borderId="11" xfId="0" applyFont="1" applyFill="1" applyBorder="1" applyAlignment="1">
      <alignment horizontal="center" textRotation="90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0" fillId="2" borderId="12" xfId="0" applyFill="1" applyBorder="1" applyAlignment="1">
      <alignment vertical="top" wrapText="1" indent="1"/>
    </xf>
    <xf numFmtId="0" fontId="0" fillId="2" borderId="7" xfId="0" applyFill="1" applyBorder="1" applyAlignment="1">
      <alignment vertical="top" wrapText="1" indent="1"/>
    </xf>
    <xf numFmtId="0" fontId="0" fillId="2" borderId="11" xfId="0" applyFill="1" applyBorder="1" applyAlignment="1">
      <alignment vertical="top" wrapText="1" indent="1"/>
    </xf>
    <xf numFmtId="0" fontId="0" fillId="2" borderId="8" xfId="0" applyFill="1" applyBorder="1" applyAlignment="1">
      <alignment vertical="top" wrapText="1" indent="1"/>
    </xf>
    <xf numFmtId="0" fontId="5" fillId="2" borderId="11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top" wrapText="1"/>
    </xf>
    <xf numFmtId="0" fontId="17" fillId="2" borderId="4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top" wrapText="1" indent="1"/>
    </xf>
    <xf numFmtId="0" fontId="4" fillId="2" borderId="5" xfId="0" applyFont="1" applyFill="1" applyBorder="1" applyAlignment="1">
      <alignment horizontal="left" vertical="top" wrapText="1" inden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ABDB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2"/>
  <sheetViews>
    <sheetView tabSelected="1" topLeftCell="A28" zoomScaleNormal="100" workbookViewId="0">
      <selection activeCell="M34" sqref="M34"/>
    </sheetView>
  </sheetViews>
  <sheetFormatPr defaultRowHeight="10.5" x14ac:dyDescent="0.25"/>
  <cols>
    <col min="1" max="1" width="13.75" style="1" customWidth="1"/>
    <col min="2" max="2" width="29.125" style="1" customWidth="1"/>
    <col min="3" max="4" width="7.125" style="1" customWidth="1"/>
    <col min="5" max="5" width="6.875" style="1" customWidth="1"/>
    <col min="6" max="6" width="9.375" style="1" customWidth="1"/>
    <col min="7" max="7" width="7.375" style="1" customWidth="1"/>
    <col min="8" max="8" width="8.625" style="1" customWidth="1"/>
    <col min="9" max="9" width="8.125" style="1" customWidth="1"/>
    <col min="10" max="10" width="8" style="1" customWidth="1"/>
    <col min="11" max="11" width="8.375" style="1" customWidth="1"/>
    <col min="12" max="12" width="11.125" style="1" hidden="1" customWidth="1"/>
    <col min="13" max="13" width="8.875" style="1" customWidth="1"/>
    <col min="14" max="14" width="6.875" style="1" customWidth="1"/>
    <col min="15" max="15" width="7.875" style="1" customWidth="1"/>
    <col min="16" max="16" width="8.125" style="1" customWidth="1"/>
    <col min="17" max="17" width="10.375" style="1" hidden="1" customWidth="1"/>
    <col min="18" max="18" width="8" style="1" customWidth="1"/>
    <col min="19" max="19" width="8.5" style="1" customWidth="1"/>
    <col min="20" max="20" width="7.625" style="1" customWidth="1"/>
    <col min="21" max="21" width="9" customWidth="1"/>
    <col min="22" max="22" width="8.75" customWidth="1"/>
  </cols>
  <sheetData>
    <row r="1" spans="1:22" ht="12.75" customHeight="1" x14ac:dyDescent="0.25">
      <c r="A1" s="212" t="s">
        <v>0</v>
      </c>
      <c r="B1" s="203" t="s">
        <v>1</v>
      </c>
      <c r="C1" s="206" t="s">
        <v>2</v>
      </c>
      <c r="D1" s="207"/>
      <c r="E1" s="208"/>
      <c r="F1" s="206" t="s">
        <v>3</v>
      </c>
      <c r="G1" s="207"/>
      <c r="H1" s="207"/>
      <c r="I1" s="207"/>
      <c r="J1" s="208"/>
      <c r="K1" s="220" t="s">
        <v>4</v>
      </c>
      <c r="L1" s="221"/>
      <c r="M1" s="221"/>
      <c r="N1" s="221"/>
      <c r="O1" s="221"/>
      <c r="P1" s="221"/>
      <c r="Q1" s="221"/>
      <c r="R1" s="221"/>
      <c r="S1" s="221"/>
      <c r="T1" s="222"/>
      <c r="U1" s="180"/>
      <c r="V1" s="181"/>
    </row>
    <row r="2" spans="1:22" ht="43.5" customHeight="1" thickBot="1" x14ac:dyDescent="0.3">
      <c r="A2" s="213"/>
      <c r="B2" s="204"/>
      <c r="C2" s="209"/>
      <c r="D2" s="210"/>
      <c r="E2" s="211"/>
      <c r="F2" s="209"/>
      <c r="G2" s="210"/>
      <c r="H2" s="210"/>
      <c r="I2" s="210"/>
      <c r="J2" s="211"/>
      <c r="K2" s="223"/>
      <c r="L2" s="224"/>
      <c r="M2" s="224"/>
      <c r="N2" s="224"/>
      <c r="O2" s="224"/>
      <c r="P2" s="224"/>
      <c r="Q2" s="224"/>
      <c r="R2" s="224"/>
      <c r="S2" s="224"/>
      <c r="T2" s="225"/>
      <c r="U2" s="182"/>
      <c r="V2" s="183"/>
    </row>
    <row r="3" spans="1:22" ht="19.5" customHeight="1" thickBot="1" x14ac:dyDescent="0.3">
      <c r="A3" s="213"/>
      <c r="B3" s="204"/>
      <c r="C3" s="5"/>
      <c r="D3" s="5"/>
      <c r="E3" s="5"/>
      <c r="F3" s="212" t="s">
        <v>8</v>
      </c>
      <c r="G3" s="212" t="s">
        <v>9</v>
      </c>
      <c r="H3" s="189" t="s">
        <v>10</v>
      </c>
      <c r="I3" s="191"/>
      <c r="J3" s="190"/>
      <c r="K3" s="189" t="s">
        <v>11</v>
      </c>
      <c r="L3" s="191"/>
      <c r="M3" s="190"/>
      <c r="N3" s="189" t="s">
        <v>12</v>
      </c>
      <c r="O3" s="190"/>
      <c r="P3" s="189" t="s">
        <v>13</v>
      </c>
      <c r="Q3" s="191"/>
      <c r="R3" s="190"/>
      <c r="S3" s="189" t="s">
        <v>50</v>
      </c>
      <c r="T3" s="190"/>
      <c r="U3" s="186"/>
      <c r="V3" s="186"/>
    </row>
    <row r="4" spans="1:22" ht="13.5" customHeight="1" x14ac:dyDescent="0.25">
      <c r="A4" s="213"/>
      <c r="B4" s="204"/>
      <c r="C4" s="5" t="s">
        <v>5</v>
      </c>
      <c r="D4" s="5" t="s">
        <v>6</v>
      </c>
      <c r="E4" s="5" t="s">
        <v>7</v>
      </c>
      <c r="F4" s="213"/>
      <c r="G4" s="213"/>
      <c r="H4" s="215" t="s">
        <v>14</v>
      </c>
      <c r="I4" s="212" t="s">
        <v>15</v>
      </c>
      <c r="J4" s="212" t="s">
        <v>47</v>
      </c>
      <c r="K4" s="6"/>
      <c r="L4" s="218"/>
      <c r="M4" s="219"/>
      <c r="N4" s="7"/>
      <c r="O4" s="6"/>
      <c r="P4" s="218"/>
      <c r="Q4" s="219"/>
      <c r="R4" s="7"/>
      <c r="S4" s="6"/>
      <c r="T4" s="6"/>
      <c r="U4" s="187"/>
      <c r="V4" s="187"/>
    </row>
    <row r="5" spans="1:22" ht="12.75" customHeight="1" x14ac:dyDescent="0.25">
      <c r="A5" s="213"/>
      <c r="B5" s="204"/>
      <c r="C5" s="8"/>
      <c r="D5" s="8"/>
      <c r="E5" s="8"/>
      <c r="F5" s="213"/>
      <c r="G5" s="213"/>
      <c r="H5" s="216"/>
      <c r="I5" s="213"/>
      <c r="J5" s="213"/>
      <c r="K5" s="6" t="s">
        <v>16</v>
      </c>
      <c r="L5" s="226" t="s">
        <v>18</v>
      </c>
      <c r="M5" s="227"/>
      <c r="N5" s="9" t="s">
        <v>20</v>
      </c>
      <c r="O5" s="6" t="s">
        <v>22</v>
      </c>
      <c r="P5" s="226" t="s">
        <v>23</v>
      </c>
      <c r="Q5" s="227"/>
      <c r="R5" s="9" t="s">
        <v>25</v>
      </c>
      <c r="S5" s="6" t="s">
        <v>48</v>
      </c>
      <c r="T5" s="6" t="s">
        <v>49</v>
      </c>
      <c r="U5" s="187"/>
      <c r="V5" s="187"/>
    </row>
    <row r="6" spans="1:22" ht="12.75" customHeight="1" x14ac:dyDescent="0.25">
      <c r="A6" s="213"/>
      <c r="B6" s="204"/>
      <c r="C6" s="8"/>
      <c r="D6" s="8"/>
      <c r="E6" s="8"/>
      <c r="F6" s="213"/>
      <c r="G6" s="213"/>
      <c r="H6" s="216"/>
      <c r="I6" s="213"/>
      <c r="J6" s="213"/>
      <c r="K6" s="6" t="s">
        <v>17</v>
      </c>
      <c r="L6" s="226" t="s">
        <v>19</v>
      </c>
      <c r="M6" s="227"/>
      <c r="N6" s="9" t="s">
        <v>21</v>
      </c>
      <c r="O6" s="6">
        <v>23</v>
      </c>
      <c r="P6" s="226" t="s">
        <v>24</v>
      </c>
      <c r="Q6" s="227"/>
      <c r="R6" s="9">
        <v>23</v>
      </c>
      <c r="S6" s="6">
        <v>17</v>
      </c>
      <c r="T6" s="6">
        <v>9</v>
      </c>
      <c r="U6" s="187"/>
      <c r="V6" s="187"/>
    </row>
    <row r="7" spans="1:22" ht="13.5" customHeight="1" x14ac:dyDescent="0.25">
      <c r="A7" s="213"/>
      <c r="B7" s="204"/>
      <c r="C7" s="8"/>
      <c r="D7" s="8"/>
      <c r="E7" s="8"/>
      <c r="F7" s="213"/>
      <c r="G7" s="213"/>
      <c r="H7" s="216"/>
      <c r="I7" s="213"/>
      <c r="J7" s="213"/>
      <c r="K7" s="8"/>
      <c r="L7" s="228"/>
      <c r="M7" s="229"/>
      <c r="N7" s="10"/>
      <c r="O7" s="8"/>
      <c r="P7" s="226"/>
      <c r="Q7" s="227"/>
      <c r="R7" s="9"/>
      <c r="S7" s="6"/>
      <c r="T7" s="6"/>
      <c r="U7" s="187"/>
      <c r="V7" s="187"/>
    </row>
    <row r="8" spans="1:22" ht="31.5" customHeight="1" thickBot="1" x14ac:dyDescent="0.3">
      <c r="A8" s="214"/>
      <c r="B8" s="205"/>
      <c r="C8" s="11"/>
      <c r="D8" s="11"/>
      <c r="E8" s="11"/>
      <c r="F8" s="214"/>
      <c r="G8" s="214"/>
      <c r="H8" s="217"/>
      <c r="I8" s="214"/>
      <c r="J8" s="214"/>
      <c r="K8" s="11"/>
      <c r="L8" s="230"/>
      <c r="M8" s="231"/>
      <c r="N8" s="12"/>
      <c r="O8" s="11"/>
      <c r="P8" s="232"/>
      <c r="Q8" s="233"/>
      <c r="R8" s="13"/>
      <c r="S8" s="11"/>
      <c r="T8" s="11"/>
      <c r="U8" s="188"/>
      <c r="V8" s="188"/>
    </row>
    <row r="9" spans="1:22" ht="13.5" thickBot="1" x14ac:dyDescent="0.35">
      <c r="A9" s="14">
        <v>1</v>
      </c>
      <c r="B9" s="15">
        <v>2</v>
      </c>
      <c r="C9" s="16" t="s">
        <v>5</v>
      </c>
      <c r="D9" s="17" t="s">
        <v>6</v>
      </c>
      <c r="E9" s="17" t="s">
        <v>7</v>
      </c>
      <c r="F9" s="18">
        <v>4</v>
      </c>
      <c r="G9" s="18">
        <v>5</v>
      </c>
      <c r="H9" s="135">
        <v>6</v>
      </c>
      <c r="I9" s="18">
        <v>7</v>
      </c>
      <c r="J9" s="15"/>
      <c r="K9" s="15">
        <v>8</v>
      </c>
      <c r="L9" s="192">
        <v>9</v>
      </c>
      <c r="M9" s="193"/>
      <c r="N9" s="14">
        <v>10</v>
      </c>
      <c r="O9" s="15">
        <v>11</v>
      </c>
      <c r="P9" s="192">
        <v>12</v>
      </c>
      <c r="Q9" s="193"/>
      <c r="R9" s="19">
        <v>13</v>
      </c>
      <c r="S9" s="20">
        <v>14</v>
      </c>
      <c r="T9" s="21">
        <v>15</v>
      </c>
      <c r="U9" s="22"/>
      <c r="V9" s="22"/>
    </row>
    <row r="10" spans="1:22" s="1" customFormat="1" ht="0.75" customHeight="1" thickBot="1" x14ac:dyDescent="0.45">
      <c r="A10" s="18"/>
      <c r="B10" s="23"/>
      <c r="C10" s="18"/>
      <c r="D10" s="24"/>
      <c r="E10" s="18"/>
      <c r="F10" s="18"/>
      <c r="G10" s="18"/>
      <c r="H10" s="18"/>
      <c r="I10" s="26"/>
      <c r="J10" s="25"/>
      <c r="K10" s="26"/>
      <c r="L10" s="196"/>
      <c r="M10" s="26"/>
      <c r="N10" s="27">
        <v>20</v>
      </c>
      <c r="O10" s="28"/>
      <c r="P10" s="29"/>
      <c r="Q10" s="30"/>
      <c r="R10" s="28"/>
      <c r="S10" s="28"/>
      <c r="T10" s="28"/>
      <c r="U10" s="22"/>
      <c r="V10" s="22"/>
    </row>
    <row r="11" spans="1:22" ht="26.5" thickBot="1" x14ac:dyDescent="0.3">
      <c r="A11" s="31" t="s">
        <v>72</v>
      </c>
      <c r="B11" s="31" t="s">
        <v>53</v>
      </c>
      <c r="C11" s="32">
        <v>3</v>
      </c>
      <c r="D11" s="21">
        <v>1</v>
      </c>
      <c r="E11" s="21">
        <v>12</v>
      </c>
      <c r="F11" s="27">
        <f>F12+F26+F35+F38</f>
        <v>2825</v>
      </c>
      <c r="G11" s="27">
        <f>G12+G26+G35+G38</f>
        <v>965</v>
      </c>
      <c r="H11" s="27">
        <f>H12+H26+H35+H38</f>
        <v>1860</v>
      </c>
      <c r="I11" s="27">
        <f>I12+I26+I38</f>
        <v>1087</v>
      </c>
      <c r="J11" s="27">
        <f>J12+J26+J38</f>
        <v>0</v>
      </c>
      <c r="K11" s="27">
        <f>K12+K26</f>
        <v>576</v>
      </c>
      <c r="L11" s="197"/>
      <c r="M11" s="27">
        <f>M12+M26</f>
        <v>758</v>
      </c>
      <c r="N11" s="27">
        <f>N12+N26+N38</f>
        <v>174</v>
      </c>
      <c r="O11" s="27">
        <f>O12+O26+O38</f>
        <v>112</v>
      </c>
      <c r="P11" s="184">
        <f>P12+P26+P38</f>
        <v>34</v>
      </c>
      <c r="Q11" s="185"/>
      <c r="R11" s="26">
        <f>R12+R26+R38</f>
        <v>46</v>
      </c>
      <c r="S11" s="102">
        <f t="shared" ref="S11:T11" si="0">S12+S26+S38</f>
        <v>34</v>
      </c>
      <c r="T11" s="102">
        <f t="shared" si="0"/>
        <v>62</v>
      </c>
      <c r="U11" s="22"/>
      <c r="V11" s="22"/>
    </row>
    <row r="12" spans="1:22" ht="26.5" thickBot="1" x14ac:dyDescent="0.3">
      <c r="A12" s="36" t="s">
        <v>73</v>
      </c>
      <c r="B12" s="36" t="s">
        <v>100</v>
      </c>
      <c r="C12" s="37">
        <v>2</v>
      </c>
      <c r="D12" s="5">
        <v>1</v>
      </c>
      <c r="E12" s="5">
        <v>5</v>
      </c>
      <c r="F12" s="32">
        <f>SUM(F13:F25)</f>
        <v>1166</v>
      </c>
      <c r="G12" s="32">
        <f>G13+G14+G15+G16+G17+G18+G19+G20+G21+G22+G23+G24+G25</f>
        <v>410</v>
      </c>
      <c r="H12" s="32">
        <f>SUM(H13:H25)</f>
        <v>756</v>
      </c>
      <c r="I12" s="32">
        <f>SUM(I13:I25)</f>
        <v>432</v>
      </c>
      <c r="J12" s="28"/>
      <c r="K12" s="32">
        <f>K13+K14+K15+K16+K17+K18+K19+K20+K21+K22+K23+K24+K25</f>
        <v>308</v>
      </c>
      <c r="L12" s="28"/>
      <c r="M12" s="27">
        <f>M13+M14+M15+M16+M17+M18+M19+M20+M21+M22+M23+M24+M25</f>
        <v>448</v>
      </c>
      <c r="N12" s="27">
        <f>N23+N14</f>
        <v>0</v>
      </c>
      <c r="O12" s="27">
        <f>O23+O14</f>
        <v>0</v>
      </c>
      <c r="P12" s="27">
        <f t="shared" ref="P12:T12" si="1">P23+P14</f>
        <v>0</v>
      </c>
      <c r="Q12" s="27">
        <f t="shared" si="1"/>
        <v>0</v>
      </c>
      <c r="R12" s="27">
        <f t="shared" si="1"/>
        <v>0</v>
      </c>
      <c r="S12" s="27">
        <f t="shared" si="1"/>
        <v>0</v>
      </c>
      <c r="T12" s="27">
        <f t="shared" si="1"/>
        <v>0</v>
      </c>
      <c r="U12" s="22"/>
      <c r="V12" s="22"/>
    </row>
    <row r="13" spans="1:22" s="1" customFormat="1" ht="13.5" thickBot="1" x14ac:dyDescent="0.35">
      <c r="A13" s="38" t="s">
        <v>74</v>
      </c>
      <c r="B13" s="46" t="s">
        <v>26</v>
      </c>
      <c r="C13" s="98"/>
      <c r="D13" s="98"/>
      <c r="E13" s="167">
        <v>2</v>
      </c>
      <c r="F13" s="153">
        <v>72</v>
      </c>
      <c r="G13" s="154">
        <v>18</v>
      </c>
      <c r="H13" s="154">
        <v>54</v>
      </c>
      <c r="I13" s="154">
        <v>52</v>
      </c>
      <c r="J13" s="155"/>
      <c r="K13" s="154">
        <v>28</v>
      </c>
      <c r="L13" s="155"/>
      <c r="M13" s="154">
        <v>26</v>
      </c>
      <c r="N13" s="13"/>
      <c r="O13" s="13"/>
      <c r="P13" s="14"/>
      <c r="Q13" s="14"/>
      <c r="R13" s="14"/>
      <c r="S13" s="14"/>
      <c r="T13" s="34"/>
      <c r="U13" s="22"/>
      <c r="V13" s="22"/>
    </row>
    <row r="14" spans="1:22" ht="26.5" thickBot="1" x14ac:dyDescent="0.4">
      <c r="A14" s="38" t="s">
        <v>75</v>
      </c>
      <c r="B14" s="38" t="s">
        <v>101</v>
      </c>
      <c r="C14" s="13"/>
      <c r="D14" s="33"/>
      <c r="E14" s="156">
        <v>2</v>
      </c>
      <c r="F14" s="154">
        <v>72</v>
      </c>
      <c r="G14" s="154">
        <v>18</v>
      </c>
      <c r="H14" s="154">
        <v>54</v>
      </c>
      <c r="I14" s="154">
        <v>26</v>
      </c>
      <c r="J14" s="153"/>
      <c r="K14" s="154">
        <v>26</v>
      </c>
      <c r="L14" s="153"/>
      <c r="M14" s="154">
        <v>28</v>
      </c>
      <c r="N14" s="13"/>
      <c r="O14" s="13"/>
      <c r="P14" s="41"/>
      <c r="Q14" s="41"/>
      <c r="R14" s="34"/>
      <c r="S14" s="34"/>
      <c r="T14" s="34"/>
      <c r="U14" s="42"/>
      <c r="V14" s="42"/>
    </row>
    <row r="15" spans="1:22" s="1" customFormat="1" ht="26.5" customHeight="1" thickBot="1" x14ac:dyDescent="0.4">
      <c r="A15" s="38" t="s">
        <v>76</v>
      </c>
      <c r="B15" s="241" t="s">
        <v>158</v>
      </c>
      <c r="C15" s="243">
        <v>2</v>
      </c>
      <c r="D15" s="245"/>
      <c r="E15" s="234"/>
      <c r="F15" s="154">
        <v>234</v>
      </c>
      <c r="G15" s="154">
        <v>112</v>
      </c>
      <c r="H15" s="154">
        <v>122</v>
      </c>
      <c r="I15" s="154">
        <v>60</v>
      </c>
      <c r="J15" s="153"/>
      <c r="K15" s="154">
        <v>60</v>
      </c>
      <c r="L15" s="153"/>
      <c r="M15" s="154">
        <v>62</v>
      </c>
      <c r="N15" s="13"/>
      <c r="O15" s="13"/>
      <c r="P15" s="41"/>
      <c r="Q15" s="41"/>
      <c r="R15" s="34"/>
      <c r="S15" s="34"/>
      <c r="T15" s="34"/>
      <c r="U15" s="42"/>
      <c r="V15" s="42"/>
    </row>
    <row r="16" spans="1:22" s="1" customFormat="1" ht="15" thickBot="1" x14ac:dyDescent="0.4">
      <c r="A16" s="38" t="s">
        <v>77</v>
      </c>
      <c r="B16" s="242"/>
      <c r="C16" s="244"/>
      <c r="D16" s="246"/>
      <c r="E16" s="235"/>
      <c r="F16" s="154">
        <v>108</v>
      </c>
      <c r="G16" s="154">
        <v>60</v>
      </c>
      <c r="H16" s="154">
        <v>48</v>
      </c>
      <c r="I16" s="154">
        <v>24</v>
      </c>
      <c r="J16" s="153"/>
      <c r="K16" s="154"/>
      <c r="L16" s="153"/>
      <c r="M16" s="154">
        <v>48</v>
      </c>
      <c r="N16" s="13"/>
      <c r="O16" s="13"/>
      <c r="P16" s="41"/>
      <c r="Q16" s="41"/>
      <c r="R16" s="34"/>
      <c r="S16" s="34"/>
      <c r="T16" s="34"/>
      <c r="U16" s="42"/>
      <c r="V16" s="42"/>
    </row>
    <row r="17" spans="1:29" ht="26.5" thickBot="1" x14ac:dyDescent="0.4">
      <c r="A17" s="38" t="s">
        <v>78</v>
      </c>
      <c r="B17" s="38" t="s">
        <v>145</v>
      </c>
      <c r="C17" s="38"/>
      <c r="D17" s="33"/>
      <c r="E17" s="156">
        <v>2</v>
      </c>
      <c r="F17" s="154">
        <v>58</v>
      </c>
      <c r="G17" s="154">
        <v>26</v>
      </c>
      <c r="H17" s="154">
        <v>32</v>
      </c>
      <c r="I17" s="154">
        <v>16</v>
      </c>
      <c r="J17" s="153"/>
      <c r="K17" s="154">
        <v>16</v>
      </c>
      <c r="L17" s="153"/>
      <c r="M17" s="154">
        <v>16</v>
      </c>
      <c r="N17" s="13"/>
      <c r="O17" s="13"/>
      <c r="P17" s="41"/>
      <c r="Q17" s="41"/>
      <c r="R17" s="34"/>
      <c r="S17" s="34"/>
      <c r="T17" s="34"/>
      <c r="U17" s="42"/>
      <c r="V17" s="42"/>
    </row>
    <row r="18" spans="1:29" ht="15" thickBot="1" x14ac:dyDescent="0.4">
      <c r="A18" s="38" t="s">
        <v>79</v>
      </c>
      <c r="B18" s="38" t="s">
        <v>102</v>
      </c>
      <c r="C18" s="13"/>
      <c r="D18" s="33"/>
      <c r="E18" s="156">
        <v>2</v>
      </c>
      <c r="F18" s="154">
        <v>72</v>
      </c>
      <c r="G18" s="154">
        <v>24</v>
      </c>
      <c r="H18" s="154">
        <v>48</v>
      </c>
      <c r="I18" s="154">
        <v>24</v>
      </c>
      <c r="J18" s="153"/>
      <c r="K18" s="168">
        <v>24</v>
      </c>
      <c r="L18" s="153"/>
      <c r="M18" s="154">
        <v>24</v>
      </c>
      <c r="N18" s="13"/>
      <c r="O18" s="13"/>
      <c r="P18" s="41"/>
      <c r="Q18" s="41"/>
      <c r="R18" s="34"/>
      <c r="S18" s="34"/>
      <c r="T18" s="34"/>
      <c r="U18" s="42"/>
      <c r="V18" s="42"/>
    </row>
    <row r="19" spans="1:29" ht="24" customHeight="1" thickBot="1" x14ac:dyDescent="0.4">
      <c r="A19" s="39" t="s">
        <v>80</v>
      </c>
      <c r="B19" s="44" t="s">
        <v>28</v>
      </c>
      <c r="C19" s="9"/>
      <c r="D19" s="93">
        <v>1.2</v>
      </c>
      <c r="E19" s="157"/>
      <c r="F19" s="158">
        <v>72</v>
      </c>
      <c r="G19" s="154">
        <v>4</v>
      </c>
      <c r="H19" s="154">
        <v>68</v>
      </c>
      <c r="I19" s="154">
        <v>68</v>
      </c>
      <c r="J19" s="153"/>
      <c r="K19" s="154">
        <v>34</v>
      </c>
      <c r="L19" s="153"/>
      <c r="M19" s="154">
        <v>34</v>
      </c>
      <c r="N19" s="13"/>
      <c r="O19" s="13"/>
      <c r="P19" s="41"/>
      <c r="Q19" s="41"/>
      <c r="R19" s="34"/>
      <c r="S19" s="34"/>
      <c r="T19" s="34"/>
      <c r="U19" s="42"/>
      <c r="V19" s="42"/>
      <c r="AC19" s="99"/>
    </row>
    <row r="20" spans="1:29" ht="26.5" thickBot="1" x14ac:dyDescent="0.4">
      <c r="A20" s="39" t="s">
        <v>81</v>
      </c>
      <c r="B20" s="46" t="s">
        <v>103</v>
      </c>
      <c r="C20" s="16"/>
      <c r="D20" s="16"/>
      <c r="E20" s="159">
        <v>2</v>
      </c>
      <c r="F20" s="160">
        <v>72</v>
      </c>
      <c r="G20" s="153">
        <v>4</v>
      </c>
      <c r="H20" s="154">
        <v>68</v>
      </c>
      <c r="I20" s="154">
        <v>34</v>
      </c>
      <c r="J20" s="153"/>
      <c r="K20" s="154">
        <v>34</v>
      </c>
      <c r="L20" s="153"/>
      <c r="M20" s="154">
        <v>34</v>
      </c>
      <c r="N20" s="13"/>
      <c r="O20" s="13"/>
      <c r="P20" s="41"/>
      <c r="Q20" s="41"/>
      <c r="R20" s="41"/>
      <c r="S20" s="34"/>
      <c r="T20" s="34"/>
      <c r="U20" s="42"/>
      <c r="V20" s="42"/>
    </row>
    <row r="21" spans="1:29" s="1" customFormat="1" ht="15" thickBot="1" x14ac:dyDescent="0.4">
      <c r="A21" s="39" t="s">
        <v>82</v>
      </c>
      <c r="B21" s="49" t="s">
        <v>104</v>
      </c>
      <c r="C21" s="16">
        <v>2</v>
      </c>
      <c r="D21" s="13"/>
      <c r="E21" s="161"/>
      <c r="F21" s="162">
        <v>72</v>
      </c>
      <c r="G21" s="153">
        <v>18</v>
      </c>
      <c r="H21" s="154">
        <v>54</v>
      </c>
      <c r="I21" s="154">
        <v>26</v>
      </c>
      <c r="J21" s="153"/>
      <c r="K21" s="154">
        <v>26</v>
      </c>
      <c r="L21" s="153"/>
      <c r="M21" s="154">
        <v>28</v>
      </c>
      <c r="N21" s="13"/>
      <c r="O21" s="13"/>
      <c r="P21" s="41"/>
      <c r="Q21" s="41"/>
      <c r="R21" s="41"/>
      <c r="S21" s="34"/>
      <c r="T21" s="34"/>
      <c r="U21" s="42"/>
      <c r="V21" s="42"/>
    </row>
    <row r="22" spans="1:29" s="1" customFormat="1" ht="15" thickBot="1" x14ac:dyDescent="0.4">
      <c r="A22" s="39" t="s">
        <v>142</v>
      </c>
      <c r="B22" s="97" t="s">
        <v>105</v>
      </c>
      <c r="C22" s="94"/>
      <c r="D22" s="16"/>
      <c r="E22" s="163">
        <v>2</v>
      </c>
      <c r="F22" s="164">
        <v>108</v>
      </c>
      <c r="G22" s="153">
        <v>38</v>
      </c>
      <c r="H22" s="154">
        <v>70</v>
      </c>
      <c r="I22" s="154">
        <v>34</v>
      </c>
      <c r="J22" s="153"/>
      <c r="K22" s="154">
        <v>36</v>
      </c>
      <c r="L22" s="153"/>
      <c r="M22" s="154">
        <v>34</v>
      </c>
      <c r="N22" s="13"/>
      <c r="O22" s="13"/>
      <c r="P22" s="41"/>
      <c r="Q22" s="41"/>
      <c r="R22" s="41"/>
      <c r="S22" s="34"/>
      <c r="T22" s="34"/>
      <c r="U22" s="42"/>
      <c r="V22" s="42"/>
    </row>
    <row r="23" spans="1:29" s="1" customFormat="1" ht="15" thickBot="1" x14ac:dyDescent="0.4">
      <c r="A23" s="39" t="s">
        <v>154</v>
      </c>
      <c r="B23" s="38" t="s">
        <v>156</v>
      </c>
      <c r="C23" s="92"/>
      <c r="D23" s="92"/>
      <c r="E23" s="165"/>
      <c r="F23" s="154">
        <v>82</v>
      </c>
      <c r="G23" s="154">
        <v>34</v>
      </c>
      <c r="H23" s="154">
        <v>48</v>
      </c>
      <c r="I23" s="154">
        <v>24</v>
      </c>
      <c r="J23" s="155"/>
      <c r="K23" s="168">
        <v>24</v>
      </c>
      <c r="L23" s="155"/>
      <c r="M23" s="168">
        <v>24</v>
      </c>
      <c r="N23" s="13"/>
      <c r="O23" s="13"/>
      <c r="P23" s="41"/>
      <c r="Q23" s="41"/>
      <c r="R23" s="41"/>
      <c r="S23" s="34"/>
      <c r="T23" s="34"/>
      <c r="U23" s="42"/>
      <c r="V23" s="42"/>
    </row>
    <row r="24" spans="1:29" ht="15" thickBot="1" x14ac:dyDescent="0.4">
      <c r="A24" s="39" t="s">
        <v>155</v>
      </c>
      <c r="B24" s="49" t="s">
        <v>157</v>
      </c>
      <c r="C24" s="16"/>
      <c r="D24" s="13"/>
      <c r="E24" s="161"/>
      <c r="F24" s="166">
        <v>72</v>
      </c>
      <c r="G24" s="153">
        <v>18</v>
      </c>
      <c r="H24" s="154">
        <v>54</v>
      </c>
      <c r="I24" s="154">
        <v>26</v>
      </c>
      <c r="J24" s="153"/>
      <c r="K24" s="154"/>
      <c r="L24" s="153"/>
      <c r="M24" s="154">
        <v>54</v>
      </c>
      <c r="N24" s="13"/>
      <c r="O24" s="13"/>
      <c r="P24" s="41"/>
      <c r="Q24" s="41"/>
      <c r="R24" s="34"/>
      <c r="S24" s="34"/>
      <c r="T24" s="34"/>
      <c r="U24" s="42"/>
      <c r="V24" s="42"/>
    </row>
    <row r="25" spans="1:29" ht="15" thickBot="1" x14ac:dyDescent="0.4">
      <c r="A25" s="39" t="s">
        <v>159</v>
      </c>
      <c r="B25" s="38" t="s">
        <v>153</v>
      </c>
      <c r="C25" s="130" t="s">
        <v>133</v>
      </c>
      <c r="D25" s="130" t="s">
        <v>133</v>
      </c>
      <c r="E25" s="165">
        <v>3</v>
      </c>
      <c r="F25" s="154">
        <v>72</v>
      </c>
      <c r="G25" s="154">
        <v>36</v>
      </c>
      <c r="H25" s="154">
        <v>36</v>
      </c>
      <c r="I25" s="154">
        <v>18</v>
      </c>
      <c r="J25" s="155"/>
      <c r="K25" s="168"/>
      <c r="L25" s="155"/>
      <c r="M25" s="168">
        <v>36</v>
      </c>
      <c r="N25" s="13"/>
      <c r="O25" s="13"/>
      <c r="P25" s="41"/>
      <c r="Q25" s="41"/>
      <c r="R25" s="41"/>
      <c r="S25" s="34"/>
      <c r="T25" s="34"/>
      <c r="U25" s="42"/>
      <c r="V25" s="42"/>
    </row>
    <row r="26" spans="1:29" ht="33" customHeight="1" thickBot="1" x14ac:dyDescent="0.3">
      <c r="A26" s="140" t="s">
        <v>83</v>
      </c>
      <c r="B26" s="96" t="s">
        <v>106</v>
      </c>
      <c r="C26" s="16">
        <v>1</v>
      </c>
      <c r="D26" s="90"/>
      <c r="E26" s="45">
        <v>6</v>
      </c>
      <c r="F26" s="95">
        <f>F27+F28+F29+F30+F31+F32+F33+F34</f>
        <v>939</v>
      </c>
      <c r="G26" s="95">
        <f t="shared" ref="G26:V26" si="2">G27+G28+G29+G30+G31+G32+G33+G34</f>
        <v>291</v>
      </c>
      <c r="H26" s="95">
        <f t="shared" si="2"/>
        <v>648</v>
      </c>
      <c r="I26" s="95">
        <f t="shared" si="2"/>
        <v>309</v>
      </c>
      <c r="J26" s="95">
        <f t="shared" si="2"/>
        <v>0</v>
      </c>
      <c r="K26" s="95">
        <f t="shared" si="2"/>
        <v>268</v>
      </c>
      <c r="L26" s="95">
        <f t="shared" si="2"/>
        <v>0</v>
      </c>
      <c r="M26" s="95">
        <f t="shared" si="2"/>
        <v>310</v>
      </c>
      <c r="N26" s="95">
        <f t="shared" si="2"/>
        <v>20</v>
      </c>
      <c r="O26" s="95">
        <f t="shared" si="2"/>
        <v>18</v>
      </c>
      <c r="P26" s="95">
        <f t="shared" si="2"/>
        <v>0</v>
      </c>
      <c r="Q26" s="95">
        <f t="shared" si="2"/>
        <v>0</v>
      </c>
      <c r="R26" s="95">
        <f t="shared" si="2"/>
        <v>0</v>
      </c>
      <c r="S26" s="95">
        <f t="shared" si="2"/>
        <v>0</v>
      </c>
      <c r="T26" s="95">
        <f t="shared" si="2"/>
        <v>0</v>
      </c>
      <c r="U26" s="95">
        <f t="shared" si="2"/>
        <v>0</v>
      </c>
      <c r="V26" s="95">
        <f t="shared" si="2"/>
        <v>0</v>
      </c>
    </row>
    <row r="27" spans="1:29" ht="26.5" thickBot="1" x14ac:dyDescent="0.4">
      <c r="A27" s="38" t="s">
        <v>84</v>
      </c>
      <c r="B27" s="38" t="s">
        <v>107</v>
      </c>
      <c r="C27" s="32"/>
      <c r="D27" s="21" t="s">
        <v>133</v>
      </c>
      <c r="E27" s="21">
        <v>2</v>
      </c>
      <c r="F27" s="13">
        <f t="shared" ref="F27:F33" si="3">G27+H27</f>
        <v>160</v>
      </c>
      <c r="G27" s="16">
        <v>52</v>
      </c>
      <c r="H27" s="16">
        <v>108</v>
      </c>
      <c r="I27" s="16">
        <v>54</v>
      </c>
      <c r="J27" s="40"/>
      <c r="K27" s="16">
        <v>54</v>
      </c>
      <c r="L27" s="40"/>
      <c r="M27" s="16">
        <v>54</v>
      </c>
      <c r="N27" s="32"/>
      <c r="O27" s="32"/>
      <c r="P27" s="41"/>
      <c r="Q27" s="41"/>
      <c r="R27" s="34"/>
      <c r="S27" s="34"/>
      <c r="T27" s="34"/>
      <c r="U27" s="42"/>
      <c r="V27" s="42"/>
    </row>
    <row r="28" spans="1:29" ht="15" thickBot="1" x14ac:dyDescent="0.4">
      <c r="A28" s="38" t="s">
        <v>85</v>
      </c>
      <c r="B28" s="38" t="s">
        <v>27</v>
      </c>
      <c r="C28" s="16"/>
      <c r="D28" s="17"/>
      <c r="E28" s="17">
        <v>2</v>
      </c>
      <c r="F28" s="13">
        <f t="shared" si="3"/>
        <v>156</v>
      </c>
      <c r="G28" s="13">
        <v>52</v>
      </c>
      <c r="H28" s="13">
        <v>104</v>
      </c>
      <c r="I28" s="13">
        <v>52</v>
      </c>
      <c r="J28" s="47"/>
      <c r="K28" s="13">
        <v>42</v>
      </c>
      <c r="L28" s="47"/>
      <c r="M28" s="13">
        <v>62</v>
      </c>
      <c r="N28" s="41"/>
      <c r="O28" s="13"/>
      <c r="P28" s="34"/>
      <c r="Q28" s="34"/>
      <c r="R28" s="34"/>
      <c r="S28" s="34"/>
      <c r="T28" s="34"/>
      <c r="U28" s="42"/>
      <c r="V28" s="42"/>
    </row>
    <row r="29" spans="1:29" s="1" customFormat="1" ht="15" thickBot="1" x14ac:dyDescent="0.4">
      <c r="A29" s="38" t="s">
        <v>86</v>
      </c>
      <c r="B29" s="38" t="s">
        <v>108</v>
      </c>
      <c r="C29" s="13"/>
      <c r="D29" s="33"/>
      <c r="E29" s="33">
        <v>2</v>
      </c>
      <c r="F29" s="13">
        <f t="shared" si="3"/>
        <v>248</v>
      </c>
      <c r="G29" s="13">
        <v>76</v>
      </c>
      <c r="H29" s="13">
        <v>172</v>
      </c>
      <c r="I29" s="13">
        <v>86</v>
      </c>
      <c r="J29" s="47"/>
      <c r="K29" s="13">
        <v>70</v>
      </c>
      <c r="L29" s="47"/>
      <c r="M29" s="13">
        <v>70</v>
      </c>
      <c r="N29" s="34"/>
      <c r="O29" s="13"/>
      <c r="P29" s="41"/>
      <c r="Q29" s="41"/>
      <c r="R29" s="14"/>
      <c r="S29" s="34"/>
      <c r="T29" s="34"/>
      <c r="U29" s="42"/>
      <c r="V29" s="42"/>
    </row>
    <row r="30" spans="1:29" s="1" customFormat="1" ht="15" thickBot="1" x14ac:dyDescent="0.4">
      <c r="A30" s="38" t="s">
        <v>87</v>
      </c>
      <c r="B30" s="38" t="s">
        <v>109</v>
      </c>
      <c r="C30" s="13"/>
      <c r="D30" s="33"/>
      <c r="E30" s="33">
        <v>2</v>
      </c>
      <c r="F30" s="13">
        <f t="shared" si="3"/>
        <v>120</v>
      </c>
      <c r="G30" s="13">
        <v>38</v>
      </c>
      <c r="H30" s="13">
        <v>82</v>
      </c>
      <c r="I30" s="13">
        <v>42</v>
      </c>
      <c r="J30" s="47"/>
      <c r="K30" s="13">
        <v>40</v>
      </c>
      <c r="L30" s="47"/>
      <c r="M30" s="13">
        <v>42</v>
      </c>
      <c r="N30" s="41"/>
      <c r="O30" s="13"/>
      <c r="P30" s="41"/>
      <c r="Q30" s="41"/>
      <c r="R30" s="34"/>
      <c r="S30" s="34"/>
      <c r="T30" s="34"/>
      <c r="U30" s="42"/>
      <c r="V30" s="42"/>
    </row>
    <row r="31" spans="1:29" s="1" customFormat="1" ht="39.5" thickBot="1" x14ac:dyDescent="0.35">
      <c r="A31" s="38" t="s">
        <v>88</v>
      </c>
      <c r="B31" s="46" t="s">
        <v>110</v>
      </c>
      <c r="C31" s="16">
        <v>2</v>
      </c>
      <c r="D31" s="17"/>
      <c r="E31" s="17"/>
      <c r="F31" s="16">
        <v>111</v>
      </c>
      <c r="G31" s="16">
        <v>37</v>
      </c>
      <c r="H31" s="13">
        <v>74</v>
      </c>
      <c r="I31" s="13">
        <v>37</v>
      </c>
      <c r="J31" s="40"/>
      <c r="K31" s="13">
        <v>28</v>
      </c>
      <c r="L31" s="40"/>
      <c r="M31" s="38">
        <v>46</v>
      </c>
      <c r="N31" s="34"/>
      <c r="O31" s="32"/>
      <c r="P31" s="48"/>
      <c r="Q31" s="48"/>
      <c r="R31" s="13"/>
      <c r="S31" s="13"/>
      <c r="T31" s="34"/>
      <c r="U31" s="42"/>
      <c r="V31" s="42"/>
    </row>
    <row r="32" spans="1:29" s="1" customFormat="1" ht="39.5" thickBot="1" x14ac:dyDescent="0.35">
      <c r="A32" s="39" t="s">
        <v>89</v>
      </c>
      <c r="B32" s="49" t="s">
        <v>60</v>
      </c>
      <c r="C32" s="50"/>
      <c r="D32" s="17"/>
      <c r="E32" s="17">
        <v>4</v>
      </c>
      <c r="F32" s="17">
        <f t="shared" si="3"/>
        <v>56</v>
      </c>
      <c r="G32" s="17">
        <v>18</v>
      </c>
      <c r="H32" s="33">
        <v>38</v>
      </c>
      <c r="I32" s="13">
        <v>18</v>
      </c>
      <c r="J32" s="40"/>
      <c r="K32" s="13"/>
      <c r="L32" s="40"/>
      <c r="M32" s="13"/>
      <c r="N32" s="13">
        <v>20</v>
      </c>
      <c r="O32" s="13">
        <v>18</v>
      </c>
      <c r="P32" s="48"/>
      <c r="Q32" s="48"/>
      <c r="R32" s="13"/>
      <c r="S32" s="13"/>
      <c r="T32" s="34"/>
      <c r="U32" s="42"/>
      <c r="V32" s="42"/>
    </row>
    <row r="33" spans="1:22" s="1" customFormat="1" ht="41.25" customHeight="1" thickBot="1" x14ac:dyDescent="0.35">
      <c r="A33" s="51" t="s">
        <v>146</v>
      </c>
      <c r="B33" s="49" t="s">
        <v>111</v>
      </c>
      <c r="C33" s="17"/>
      <c r="D33" s="17"/>
      <c r="E33" s="17">
        <v>2</v>
      </c>
      <c r="F33" s="17">
        <f t="shared" si="3"/>
        <v>56</v>
      </c>
      <c r="G33" s="17">
        <v>18</v>
      </c>
      <c r="H33" s="17">
        <v>38</v>
      </c>
      <c r="I33" s="13">
        <v>20</v>
      </c>
      <c r="J33" s="40"/>
      <c r="K33" s="13">
        <v>18</v>
      </c>
      <c r="L33" s="40"/>
      <c r="M33" s="13">
        <v>20</v>
      </c>
      <c r="N33" s="27"/>
      <c r="O33" s="27"/>
      <c r="P33" s="52"/>
      <c r="Q33" s="48"/>
      <c r="R33" s="32"/>
      <c r="S33" s="32"/>
      <c r="T33" s="34"/>
      <c r="U33" s="42"/>
      <c r="V33" s="42"/>
    </row>
    <row r="34" spans="1:22" s="1" customFormat="1" ht="28" customHeight="1" thickBot="1" x14ac:dyDescent="0.35">
      <c r="A34" s="39"/>
      <c r="B34" s="152" t="s">
        <v>148</v>
      </c>
      <c r="C34" s="131"/>
      <c r="D34" s="131"/>
      <c r="E34" s="131"/>
      <c r="F34" s="131">
        <v>32</v>
      </c>
      <c r="G34" s="131"/>
      <c r="H34" s="131">
        <v>32</v>
      </c>
      <c r="I34" s="13"/>
      <c r="J34" s="40"/>
      <c r="K34" s="13">
        <v>16</v>
      </c>
      <c r="L34" s="40"/>
      <c r="M34" s="13">
        <v>16</v>
      </c>
      <c r="N34" s="133"/>
      <c r="O34" s="133"/>
      <c r="P34" s="52"/>
      <c r="Q34" s="48"/>
      <c r="R34" s="133"/>
      <c r="S34" s="133"/>
      <c r="T34" s="34"/>
      <c r="U34" s="42"/>
      <c r="V34" s="42"/>
    </row>
    <row r="35" spans="1:22" s="1" customFormat="1" ht="41.25" customHeight="1" thickBot="1" x14ac:dyDescent="0.35">
      <c r="A35" s="102" t="s">
        <v>152</v>
      </c>
      <c r="B35" s="137" t="s">
        <v>151</v>
      </c>
      <c r="C35" s="131"/>
      <c r="D35" s="131"/>
      <c r="E35" s="131"/>
      <c r="F35" s="130">
        <v>32</v>
      </c>
      <c r="G35" s="130"/>
      <c r="H35" s="130">
        <v>32</v>
      </c>
      <c r="I35" s="133"/>
      <c r="J35" s="134"/>
      <c r="K35" s="133">
        <v>16</v>
      </c>
      <c r="L35" s="134"/>
      <c r="M35" s="133">
        <v>16</v>
      </c>
      <c r="N35" s="133"/>
      <c r="O35" s="133"/>
      <c r="P35" s="52"/>
      <c r="Q35" s="48"/>
      <c r="R35" s="133"/>
      <c r="S35" s="133"/>
      <c r="T35" s="34"/>
      <c r="U35" s="42"/>
      <c r="V35" s="42"/>
    </row>
    <row r="36" spans="1:22" s="1" customFormat="1" ht="41.25" customHeight="1" thickBot="1" x14ac:dyDescent="0.35">
      <c r="A36" s="46" t="s">
        <v>149</v>
      </c>
      <c r="B36" s="53" t="s">
        <v>150</v>
      </c>
      <c r="C36" s="177"/>
      <c r="D36" s="177"/>
      <c r="E36" s="177"/>
      <c r="F36" s="177">
        <v>32</v>
      </c>
      <c r="G36" s="177"/>
      <c r="H36" s="177">
        <v>32</v>
      </c>
      <c r="I36" s="176"/>
      <c r="J36" s="40"/>
      <c r="K36" s="176">
        <v>16</v>
      </c>
      <c r="L36" s="40"/>
      <c r="M36" s="176">
        <v>16</v>
      </c>
      <c r="N36" s="178"/>
      <c r="O36" s="178"/>
      <c r="P36" s="52"/>
      <c r="Q36" s="48"/>
      <c r="R36" s="178"/>
      <c r="S36" s="178"/>
      <c r="T36" s="34"/>
      <c r="U36" s="42"/>
      <c r="V36" s="42"/>
    </row>
    <row r="37" spans="1:22" s="1" customFormat="1" ht="33" customHeight="1" thickBot="1" x14ac:dyDescent="0.35">
      <c r="A37" s="46" t="s">
        <v>161</v>
      </c>
      <c r="B37" s="53" t="s">
        <v>162</v>
      </c>
      <c r="C37" s="131"/>
      <c r="D37" s="131"/>
      <c r="E37" s="131"/>
      <c r="F37" s="131">
        <v>32</v>
      </c>
      <c r="G37" s="131"/>
      <c r="H37" s="131">
        <v>32</v>
      </c>
      <c r="I37" s="13">
        <v>16</v>
      </c>
      <c r="J37" s="40"/>
      <c r="K37" s="13"/>
      <c r="L37" s="40"/>
      <c r="M37" s="13"/>
      <c r="N37" s="176">
        <v>32</v>
      </c>
      <c r="O37" s="133"/>
      <c r="P37" s="52"/>
      <c r="Q37" s="48"/>
      <c r="R37" s="133"/>
      <c r="S37" s="133"/>
      <c r="T37" s="34"/>
      <c r="U37" s="42"/>
      <c r="V37" s="42"/>
    </row>
    <row r="38" spans="1:22" s="1" customFormat="1" ht="57" customHeight="1" thickBot="1" x14ac:dyDescent="0.3">
      <c r="A38" s="36" t="s">
        <v>54</v>
      </c>
      <c r="B38" s="36" t="s">
        <v>114</v>
      </c>
      <c r="C38" s="33"/>
      <c r="D38" s="33"/>
      <c r="E38" s="40">
        <v>3</v>
      </c>
      <c r="F38" s="141">
        <f>F39+F40+F41+F42+F43</f>
        <v>688</v>
      </c>
      <c r="G38" s="141">
        <f>G39+G40+G41+G42+G43</f>
        <v>264</v>
      </c>
      <c r="H38" s="141">
        <f>H39+H40+H41+H42+H43</f>
        <v>424</v>
      </c>
      <c r="I38" s="141">
        <v>346</v>
      </c>
      <c r="J38" s="134"/>
      <c r="K38" s="174">
        <f>K39+K40+K41+K42+K43</f>
        <v>0</v>
      </c>
      <c r="L38" s="174">
        <f t="shared" ref="L38:T38" si="4">L39+L40+L41+L42+L43</f>
        <v>0</v>
      </c>
      <c r="M38" s="174">
        <f t="shared" si="4"/>
        <v>0</v>
      </c>
      <c r="N38" s="174">
        <f t="shared" si="4"/>
        <v>154</v>
      </c>
      <c r="O38" s="174">
        <f t="shared" si="4"/>
        <v>94</v>
      </c>
      <c r="P38" s="174">
        <f t="shared" si="4"/>
        <v>34</v>
      </c>
      <c r="Q38" s="174">
        <f t="shared" si="4"/>
        <v>0</v>
      </c>
      <c r="R38" s="174">
        <f t="shared" si="4"/>
        <v>46</v>
      </c>
      <c r="S38" s="174">
        <f t="shared" si="4"/>
        <v>34</v>
      </c>
      <c r="T38" s="174">
        <f t="shared" si="4"/>
        <v>62</v>
      </c>
      <c r="U38" s="42"/>
      <c r="V38" s="42"/>
    </row>
    <row r="39" spans="1:22" s="1" customFormat="1" ht="15" thickBot="1" x14ac:dyDescent="0.4">
      <c r="A39" s="38" t="s">
        <v>55</v>
      </c>
      <c r="B39" s="38" t="s">
        <v>56</v>
      </c>
      <c r="C39" s="13"/>
      <c r="D39" s="33"/>
      <c r="E39" s="33">
        <v>4</v>
      </c>
      <c r="F39" s="13">
        <f>G39+H39</f>
        <v>62</v>
      </c>
      <c r="G39" s="13">
        <v>14</v>
      </c>
      <c r="H39" s="13">
        <v>48</v>
      </c>
      <c r="I39" s="13">
        <v>24</v>
      </c>
      <c r="J39" s="28"/>
      <c r="K39" s="13"/>
      <c r="L39" s="28"/>
      <c r="M39" s="13"/>
      <c r="N39" s="43"/>
      <c r="O39" s="13">
        <v>48</v>
      </c>
      <c r="P39" s="43"/>
      <c r="Q39" s="41"/>
      <c r="R39" s="43"/>
      <c r="S39" s="13"/>
      <c r="T39" s="13"/>
      <c r="U39" s="42"/>
      <c r="V39" s="42"/>
    </row>
    <row r="40" spans="1:22" ht="18" customHeight="1" thickBot="1" x14ac:dyDescent="0.4">
      <c r="A40" s="38" t="s">
        <v>64</v>
      </c>
      <c r="B40" s="38" t="s">
        <v>27</v>
      </c>
      <c r="C40" s="32"/>
      <c r="D40" s="21"/>
      <c r="E40" s="21">
        <v>3</v>
      </c>
      <c r="F40" s="13">
        <f>G40+H40</f>
        <v>62</v>
      </c>
      <c r="G40" s="13">
        <v>14</v>
      </c>
      <c r="H40" s="13">
        <v>48</v>
      </c>
      <c r="I40" s="13">
        <v>24</v>
      </c>
      <c r="J40" s="40"/>
      <c r="K40" s="13"/>
      <c r="L40" s="40"/>
      <c r="M40" s="43"/>
      <c r="N40" s="13">
        <v>48</v>
      </c>
      <c r="O40" s="43"/>
      <c r="P40" s="43"/>
      <c r="Q40" s="41"/>
      <c r="R40" s="43"/>
      <c r="S40" s="13"/>
      <c r="T40" s="13"/>
      <c r="U40" s="42"/>
      <c r="V40" s="42"/>
    </row>
    <row r="41" spans="1:22" ht="19" customHeight="1" thickBot="1" x14ac:dyDescent="0.4">
      <c r="A41" s="38" t="s">
        <v>57</v>
      </c>
      <c r="B41" s="38" t="s">
        <v>115</v>
      </c>
      <c r="C41" s="13"/>
      <c r="D41" s="33"/>
      <c r="E41" s="33">
        <v>8</v>
      </c>
      <c r="F41" s="13">
        <f>G41+H41</f>
        <v>62</v>
      </c>
      <c r="G41" s="13">
        <v>14</v>
      </c>
      <c r="H41" s="13">
        <v>48</v>
      </c>
      <c r="I41" s="13">
        <v>24</v>
      </c>
      <c r="J41" s="28"/>
      <c r="K41" s="13"/>
      <c r="L41" s="28"/>
      <c r="M41" s="43"/>
      <c r="N41" s="43"/>
      <c r="O41" s="43"/>
      <c r="P41" s="43"/>
      <c r="Q41" s="41"/>
      <c r="R41" s="43"/>
      <c r="S41" s="13"/>
      <c r="T41" s="13">
        <v>48</v>
      </c>
      <c r="U41" s="42"/>
      <c r="V41" s="42"/>
    </row>
    <row r="42" spans="1:22" ht="15" thickBot="1" x14ac:dyDescent="0.4">
      <c r="A42" s="38" t="s">
        <v>58</v>
      </c>
      <c r="B42" s="38" t="s">
        <v>26</v>
      </c>
      <c r="C42" s="13"/>
      <c r="D42" s="53"/>
      <c r="E42" s="40">
        <v>3</v>
      </c>
      <c r="F42" s="13">
        <f>G42+H42</f>
        <v>86</v>
      </c>
      <c r="G42" s="13">
        <v>14</v>
      </c>
      <c r="H42" s="13">
        <v>72</v>
      </c>
      <c r="I42" s="13">
        <v>66</v>
      </c>
      <c r="J42" s="40"/>
      <c r="K42" s="43"/>
      <c r="L42" s="40"/>
      <c r="M42" s="43"/>
      <c r="N42" s="13">
        <v>72</v>
      </c>
      <c r="O42" s="43"/>
      <c r="P42" s="43"/>
      <c r="Q42" s="41"/>
      <c r="R42" s="43"/>
      <c r="S42" s="13"/>
      <c r="T42" s="13"/>
      <c r="U42" s="42"/>
      <c r="V42" s="42"/>
    </row>
    <row r="43" spans="1:22" ht="20" customHeight="1" thickBot="1" x14ac:dyDescent="0.35">
      <c r="A43" s="38" t="s">
        <v>90</v>
      </c>
      <c r="B43" s="46" t="s">
        <v>28</v>
      </c>
      <c r="C43" s="9"/>
      <c r="D43" s="16" t="s">
        <v>136</v>
      </c>
      <c r="E43" s="17">
        <v>8</v>
      </c>
      <c r="F43" s="16">
        <f>G43+H43</f>
        <v>416</v>
      </c>
      <c r="G43" s="13">
        <v>208</v>
      </c>
      <c r="H43" s="13">
        <v>208</v>
      </c>
      <c r="I43" s="13">
        <v>208</v>
      </c>
      <c r="J43" s="40"/>
      <c r="K43" s="43"/>
      <c r="L43" s="40"/>
      <c r="M43" s="43"/>
      <c r="N43" s="13">
        <v>34</v>
      </c>
      <c r="O43" s="13">
        <v>46</v>
      </c>
      <c r="P43" s="13">
        <v>34</v>
      </c>
      <c r="Q43" s="34"/>
      <c r="R43" s="13">
        <v>46</v>
      </c>
      <c r="S43" s="13">
        <v>34</v>
      </c>
      <c r="T43" s="13">
        <v>14</v>
      </c>
      <c r="U43" s="42"/>
      <c r="V43" s="42"/>
    </row>
    <row r="44" spans="1:22" ht="31" customHeight="1" thickBot="1" x14ac:dyDescent="0.3">
      <c r="A44" s="102" t="s">
        <v>59</v>
      </c>
      <c r="B44" s="151" t="s">
        <v>52</v>
      </c>
      <c r="C44" s="137">
        <v>5</v>
      </c>
      <c r="D44" s="134"/>
      <c r="E44" s="137">
        <v>11</v>
      </c>
      <c r="F44" s="141">
        <f>F45+F54+F67+F68</f>
        <v>4736</v>
      </c>
      <c r="G44" s="141">
        <f>G45+G54+G67+G68</f>
        <v>1340</v>
      </c>
      <c r="H44" s="141">
        <f>H45+H54+H67+H68</f>
        <v>3396</v>
      </c>
      <c r="I44" s="141">
        <f>I45+I54+I67+I68</f>
        <v>1317</v>
      </c>
      <c r="J44" s="141">
        <f t="shared" ref="J44:V44" si="5">J45+J54+J67+J68</f>
        <v>0</v>
      </c>
      <c r="K44" s="141">
        <f t="shared" si="5"/>
        <v>20</v>
      </c>
      <c r="L44" s="141">
        <f t="shared" si="5"/>
        <v>0</v>
      </c>
      <c r="M44" s="141">
        <f t="shared" si="5"/>
        <v>54</v>
      </c>
      <c r="N44" s="141">
        <f t="shared" si="5"/>
        <v>406</v>
      </c>
      <c r="O44" s="141">
        <f t="shared" si="5"/>
        <v>716</v>
      </c>
      <c r="P44" s="141">
        <f t="shared" si="5"/>
        <v>578</v>
      </c>
      <c r="Q44" s="141">
        <f t="shared" si="5"/>
        <v>0</v>
      </c>
      <c r="R44" s="141">
        <f t="shared" si="5"/>
        <v>782</v>
      </c>
      <c r="S44" s="141">
        <f t="shared" si="5"/>
        <v>578</v>
      </c>
      <c r="T44" s="141">
        <f t="shared" si="5"/>
        <v>226</v>
      </c>
      <c r="U44" s="141">
        <f t="shared" si="5"/>
        <v>0</v>
      </c>
      <c r="V44" s="141">
        <f t="shared" si="5"/>
        <v>0</v>
      </c>
    </row>
    <row r="45" spans="1:22" ht="36.5" customHeight="1" thickBot="1" x14ac:dyDescent="0.3">
      <c r="A45" s="31" t="s">
        <v>29</v>
      </c>
      <c r="B45" s="108" t="s">
        <v>116</v>
      </c>
      <c r="C45" s="54">
        <v>2</v>
      </c>
      <c r="D45" s="56"/>
      <c r="E45" s="54">
        <v>1</v>
      </c>
      <c r="F45" s="149">
        <f>F46+F47+F48+F49+F50+F51+F52+F53</f>
        <v>1740</v>
      </c>
      <c r="G45" s="149">
        <f t="shared" ref="G45:V45" si="6">G46+G47+G48+G49+G50+G51+G52+G53</f>
        <v>580</v>
      </c>
      <c r="H45" s="149">
        <f t="shared" si="6"/>
        <v>1160</v>
      </c>
      <c r="I45" s="149">
        <f t="shared" si="6"/>
        <v>578</v>
      </c>
      <c r="J45" s="149">
        <f t="shared" si="6"/>
        <v>0</v>
      </c>
      <c r="K45" s="149">
        <f t="shared" si="6"/>
        <v>20</v>
      </c>
      <c r="L45" s="149">
        <f t="shared" si="6"/>
        <v>0</v>
      </c>
      <c r="M45" s="149">
        <f t="shared" si="6"/>
        <v>54</v>
      </c>
      <c r="N45" s="149">
        <f t="shared" si="6"/>
        <v>286</v>
      </c>
      <c r="O45" s="149">
        <f t="shared" si="6"/>
        <v>228</v>
      </c>
      <c r="P45" s="149">
        <f t="shared" si="6"/>
        <v>150</v>
      </c>
      <c r="Q45" s="149">
        <f t="shared" si="6"/>
        <v>0</v>
      </c>
      <c r="R45" s="149">
        <f t="shared" si="6"/>
        <v>336</v>
      </c>
      <c r="S45" s="149">
        <f t="shared" si="6"/>
        <v>86</v>
      </c>
      <c r="T45" s="149">
        <f t="shared" si="6"/>
        <v>0</v>
      </c>
      <c r="U45" s="149">
        <f t="shared" si="6"/>
        <v>0</v>
      </c>
      <c r="V45" s="149">
        <f t="shared" si="6"/>
        <v>0</v>
      </c>
    </row>
    <row r="46" spans="1:22" s="1" customFormat="1" ht="17.25" customHeight="1" thickBot="1" x14ac:dyDescent="0.4">
      <c r="A46" s="38" t="s">
        <v>30</v>
      </c>
      <c r="B46" s="109" t="s">
        <v>117</v>
      </c>
      <c r="C46" s="203">
        <v>7</v>
      </c>
      <c r="D46" s="6"/>
      <c r="E46" s="57"/>
      <c r="F46" s="35">
        <f t="shared" ref="F46:F49" si="7">G46+H46</f>
        <v>438</v>
      </c>
      <c r="G46" s="62">
        <v>146</v>
      </c>
      <c r="H46" s="16">
        <v>292</v>
      </c>
      <c r="I46" s="62">
        <v>144</v>
      </c>
      <c r="J46" s="47"/>
      <c r="K46" s="16"/>
      <c r="L46" s="40"/>
      <c r="M46" s="16"/>
      <c r="N46" s="16">
        <v>50</v>
      </c>
      <c r="O46" s="16">
        <v>50</v>
      </c>
      <c r="P46" s="16">
        <v>50</v>
      </c>
      <c r="Q46" s="41"/>
      <c r="R46" s="16">
        <v>142</v>
      </c>
      <c r="S46" s="16"/>
      <c r="T46" s="16"/>
      <c r="U46" s="42"/>
      <c r="V46" s="42"/>
    </row>
    <row r="47" spans="1:22" s="1" customFormat="1" ht="16.5" customHeight="1" thickBot="1" x14ac:dyDescent="0.4">
      <c r="A47" s="38" t="s">
        <v>31</v>
      </c>
      <c r="B47" s="50" t="s">
        <v>118</v>
      </c>
      <c r="C47" s="204"/>
      <c r="D47" s="54" t="s">
        <v>133</v>
      </c>
      <c r="E47" s="54"/>
      <c r="F47" s="34">
        <f t="shared" si="7"/>
        <v>436</v>
      </c>
      <c r="G47" s="58">
        <v>146</v>
      </c>
      <c r="H47" s="142">
        <v>290</v>
      </c>
      <c r="I47" s="58">
        <v>144</v>
      </c>
      <c r="J47" s="40"/>
      <c r="K47" s="13"/>
      <c r="L47" s="40"/>
      <c r="M47" s="13"/>
      <c r="N47" s="13">
        <v>50</v>
      </c>
      <c r="O47" s="13">
        <v>50</v>
      </c>
      <c r="P47" s="13">
        <v>50</v>
      </c>
      <c r="Q47" s="41"/>
      <c r="R47" s="13">
        <v>140</v>
      </c>
      <c r="S47" s="13"/>
      <c r="T47" s="13"/>
      <c r="U47" s="42"/>
      <c r="V47" s="42"/>
    </row>
    <row r="48" spans="1:22" s="1" customFormat="1" ht="15" thickBot="1" x14ac:dyDescent="0.4">
      <c r="A48" s="38" t="s">
        <v>32</v>
      </c>
      <c r="B48" s="50" t="s">
        <v>119</v>
      </c>
      <c r="C48" s="205"/>
      <c r="D48" s="54"/>
      <c r="E48" s="103"/>
      <c r="F48" s="34">
        <v>434</v>
      </c>
      <c r="G48" s="58">
        <v>144</v>
      </c>
      <c r="H48" s="142">
        <v>290</v>
      </c>
      <c r="I48" s="58">
        <v>140</v>
      </c>
      <c r="J48" s="40"/>
      <c r="K48" s="13"/>
      <c r="L48" s="40"/>
      <c r="M48" s="13"/>
      <c r="N48" s="13">
        <v>50</v>
      </c>
      <c r="O48" s="13">
        <v>50</v>
      </c>
      <c r="P48" s="13">
        <v>50</v>
      </c>
      <c r="Q48" s="41"/>
      <c r="R48" s="13">
        <v>54</v>
      </c>
      <c r="S48" s="13">
        <v>86</v>
      </c>
      <c r="T48" s="13"/>
      <c r="U48" s="42"/>
      <c r="V48" s="42"/>
    </row>
    <row r="49" spans="1:22" ht="26.25" customHeight="1" thickBot="1" x14ac:dyDescent="0.35">
      <c r="A49" s="38" t="s">
        <v>33</v>
      </c>
      <c r="B49" s="50" t="s">
        <v>120</v>
      </c>
      <c r="C49" s="17"/>
      <c r="D49" s="17"/>
      <c r="E49" s="17">
        <v>4</v>
      </c>
      <c r="F49" s="47">
        <f t="shared" si="7"/>
        <v>142</v>
      </c>
      <c r="G49" s="47">
        <v>48</v>
      </c>
      <c r="H49" s="138">
        <v>94</v>
      </c>
      <c r="I49" s="47">
        <v>50</v>
      </c>
      <c r="J49" s="134"/>
      <c r="K49" s="67"/>
      <c r="L49" s="102"/>
      <c r="M49" s="67"/>
      <c r="N49" s="67">
        <v>50</v>
      </c>
      <c r="O49" s="67">
        <v>44</v>
      </c>
      <c r="P49" s="13"/>
      <c r="Q49" s="14"/>
      <c r="R49" s="13"/>
      <c r="S49" s="13"/>
      <c r="T49" s="13"/>
      <c r="U49" s="42"/>
      <c r="V49" s="42"/>
    </row>
    <row r="50" spans="1:22" s="1" customFormat="1" ht="26.25" customHeight="1" thickBot="1" x14ac:dyDescent="0.35">
      <c r="A50" s="38" t="s">
        <v>34</v>
      </c>
      <c r="B50" s="110" t="s">
        <v>35</v>
      </c>
      <c r="C50" s="101">
        <v>4</v>
      </c>
      <c r="D50" s="13"/>
      <c r="E50" s="100"/>
      <c r="F50" s="67">
        <f>G50+H50</f>
        <v>102</v>
      </c>
      <c r="G50" s="47">
        <v>34</v>
      </c>
      <c r="H50" s="107">
        <v>68</v>
      </c>
      <c r="I50" s="171">
        <v>34</v>
      </c>
      <c r="J50" s="134"/>
      <c r="K50" s="67"/>
      <c r="L50" s="141"/>
      <c r="M50" s="67"/>
      <c r="N50" s="67">
        <v>34</v>
      </c>
      <c r="O50" s="67">
        <v>34</v>
      </c>
      <c r="P50" s="13"/>
      <c r="Q50" s="14"/>
      <c r="R50" s="13"/>
      <c r="S50" s="13"/>
      <c r="T50" s="13"/>
      <c r="U50" s="42"/>
      <c r="V50" s="42"/>
    </row>
    <row r="51" spans="1:22" s="1" customFormat="1" ht="23" customHeight="1" thickBot="1" x14ac:dyDescent="0.35">
      <c r="A51" s="46" t="s">
        <v>141</v>
      </c>
      <c r="B51" s="50" t="s">
        <v>112</v>
      </c>
      <c r="C51" s="17"/>
      <c r="D51" s="50"/>
      <c r="E51" s="17">
        <v>3</v>
      </c>
      <c r="F51" s="139">
        <f>G51+H51</f>
        <v>80</v>
      </c>
      <c r="G51" s="47">
        <v>28</v>
      </c>
      <c r="H51" s="40">
        <v>52</v>
      </c>
      <c r="I51" s="67">
        <v>28</v>
      </c>
      <c r="J51" s="134"/>
      <c r="K51" s="172"/>
      <c r="L51" s="134"/>
      <c r="M51" s="173">
        <v>36</v>
      </c>
      <c r="N51" s="47">
        <v>16</v>
      </c>
      <c r="O51" s="67"/>
      <c r="P51" s="13"/>
      <c r="Q51" s="14"/>
      <c r="R51" s="13"/>
      <c r="S51" s="13"/>
      <c r="T51" s="13"/>
      <c r="U51" s="42"/>
      <c r="V51" s="42"/>
    </row>
    <row r="52" spans="1:22" s="1" customFormat="1" ht="23" customHeight="1" thickBot="1" x14ac:dyDescent="0.35">
      <c r="A52" s="46" t="s">
        <v>160</v>
      </c>
      <c r="B52" s="50" t="s">
        <v>113</v>
      </c>
      <c r="C52" s="17"/>
      <c r="D52" s="50"/>
      <c r="E52" s="17"/>
      <c r="F52" s="139">
        <v>52</v>
      </c>
      <c r="G52" s="47">
        <v>16</v>
      </c>
      <c r="H52" s="40">
        <v>36</v>
      </c>
      <c r="I52" s="67">
        <v>20</v>
      </c>
      <c r="J52" s="134"/>
      <c r="K52" s="172"/>
      <c r="L52" s="128"/>
      <c r="M52" s="173"/>
      <c r="N52" s="47">
        <v>36</v>
      </c>
      <c r="O52" s="67"/>
      <c r="P52" s="13"/>
      <c r="Q52" s="129"/>
      <c r="R52" s="13"/>
      <c r="S52" s="13"/>
      <c r="T52" s="13"/>
      <c r="U52" s="42"/>
      <c r="V52" s="42"/>
    </row>
    <row r="53" spans="1:22" s="1" customFormat="1" ht="26.25" customHeight="1" thickBot="1" x14ac:dyDescent="0.4">
      <c r="A53" s="109" t="s">
        <v>147</v>
      </c>
      <c r="B53" s="46" t="s">
        <v>143</v>
      </c>
      <c r="C53" s="127"/>
      <c r="D53" s="127"/>
      <c r="E53" s="169">
        <v>1</v>
      </c>
      <c r="F53" s="169">
        <v>56</v>
      </c>
      <c r="G53" s="169">
        <v>18</v>
      </c>
      <c r="H53" s="169">
        <v>38</v>
      </c>
      <c r="I53" s="169">
        <v>18</v>
      </c>
      <c r="J53" s="169"/>
      <c r="K53" s="169">
        <v>20</v>
      </c>
      <c r="L53" s="170"/>
      <c r="M53" s="169">
        <v>18</v>
      </c>
      <c r="N53" s="127"/>
      <c r="O53" s="127"/>
      <c r="P53" s="127"/>
      <c r="Q53" s="114"/>
      <c r="R53" s="127"/>
      <c r="S53" s="127"/>
      <c r="T53" s="127"/>
      <c r="U53" s="127"/>
      <c r="V53" s="127"/>
    </row>
    <row r="54" spans="1:22" s="1" customFormat="1" ht="30" customHeight="1" thickBot="1" x14ac:dyDescent="0.35">
      <c r="A54" s="112" t="s">
        <v>36</v>
      </c>
      <c r="B54" s="113" t="s">
        <v>37</v>
      </c>
      <c r="C54" s="47">
        <v>3</v>
      </c>
      <c r="D54" s="47"/>
      <c r="E54" s="47">
        <v>10</v>
      </c>
      <c r="F54" s="27">
        <f>G54+H54</f>
        <v>2780</v>
      </c>
      <c r="G54" s="27">
        <f>G55+G58+G62</f>
        <v>760</v>
      </c>
      <c r="H54" s="27">
        <f>H55+H58+H62</f>
        <v>2020</v>
      </c>
      <c r="I54" s="27">
        <f>I55+I58+I62</f>
        <v>739</v>
      </c>
      <c r="J54" s="27">
        <f t="shared" ref="J54:N54" si="8">J55+J58+J62</f>
        <v>0</v>
      </c>
      <c r="K54" s="27">
        <f t="shared" si="8"/>
        <v>0</v>
      </c>
      <c r="L54" s="27">
        <f t="shared" si="8"/>
        <v>0</v>
      </c>
      <c r="M54" s="27">
        <f t="shared" si="8"/>
        <v>0</v>
      </c>
      <c r="N54" s="27">
        <f t="shared" si="8"/>
        <v>120</v>
      </c>
      <c r="O54" s="27">
        <f>O55+O58+O62</f>
        <v>488</v>
      </c>
      <c r="P54" s="27">
        <v>428</v>
      </c>
      <c r="Q54" s="14"/>
      <c r="R54" s="27">
        <f>R55+R58+R62</f>
        <v>230</v>
      </c>
      <c r="S54" s="27">
        <v>492</v>
      </c>
      <c r="T54" s="27">
        <v>226</v>
      </c>
      <c r="U54" s="42"/>
      <c r="V54" s="42"/>
    </row>
    <row r="55" spans="1:22" s="1" customFormat="1" ht="40.5" customHeight="1" thickBot="1" x14ac:dyDescent="0.35">
      <c r="A55" s="38" t="s">
        <v>38</v>
      </c>
      <c r="B55" s="60" t="s">
        <v>121</v>
      </c>
      <c r="C55" s="67">
        <v>6</v>
      </c>
      <c r="D55" s="67"/>
      <c r="E55" s="67">
        <v>4</v>
      </c>
      <c r="F55" s="141">
        <f>F56+F57</f>
        <v>793</v>
      </c>
      <c r="G55" s="174">
        <f>G56+G57</f>
        <v>240</v>
      </c>
      <c r="H55" s="141">
        <f>H56+H57</f>
        <v>553</v>
      </c>
      <c r="I55" s="174">
        <f>I56+I57</f>
        <v>247</v>
      </c>
      <c r="J55" s="174">
        <f t="shared" ref="J55:T55" si="9">J56+J57</f>
        <v>0</v>
      </c>
      <c r="K55" s="174">
        <f t="shared" si="9"/>
        <v>0</v>
      </c>
      <c r="L55" s="174">
        <f t="shared" si="9"/>
        <v>0</v>
      </c>
      <c r="M55" s="174">
        <f t="shared" si="9"/>
        <v>0</v>
      </c>
      <c r="N55" s="174">
        <f t="shared" si="9"/>
        <v>120</v>
      </c>
      <c r="O55" s="174">
        <f t="shared" si="9"/>
        <v>182</v>
      </c>
      <c r="P55" s="174">
        <f t="shared" si="9"/>
        <v>106</v>
      </c>
      <c r="Q55" s="174">
        <f t="shared" si="9"/>
        <v>0</v>
      </c>
      <c r="R55" s="174">
        <f t="shared" si="9"/>
        <v>145</v>
      </c>
      <c r="S55" s="174">
        <f t="shared" si="9"/>
        <v>0</v>
      </c>
      <c r="T55" s="174">
        <f t="shared" si="9"/>
        <v>0</v>
      </c>
      <c r="U55" s="22"/>
      <c r="V55" s="116"/>
    </row>
    <row r="56" spans="1:22" ht="70.5" customHeight="1" thickBot="1" x14ac:dyDescent="0.4">
      <c r="A56" s="38" t="s">
        <v>39</v>
      </c>
      <c r="B56" s="51" t="s">
        <v>122</v>
      </c>
      <c r="C56" s="16"/>
      <c r="D56" s="16"/>
      <c r="E56" s="16"/>
      <c r="F56" s="35">
        <v>757</v>
      </c>
      <c r="G56" s="117">
        <v>240</v>
      </c>
      <c r="H56" s="142">
        <v>517</v>
      </c>
      <c r="I56" s="35">
        <v>247</v>
      </c>
      <c r="J56" s="35"/>
      <c r="K56" s="35"/>
      <c r="L56" s="63"/>
      <c r="M56" s="35"/>
      <c r="N56" s="34">
        <v>120</v>
      </c>
      <c r="O56" s="34">
        <v>182</v>
      </c>
      <c r="P56" s="34">
        <v>106</v>
      </c>
      <c r="Q56" s="118"/>
      <c r="R56" s="34">
        <v>109</v>
      </c>
      <c r="S56" s="34"/>
      <c r="T56" s="34"/>
      <c r="U56" s="116"/>
      <c r="V56" s="116"/>
    </row>
    <row r="57" spans="1:22" ht="52" customHeight="1" thickBot="1" x14ac:dyDescent="0.4">
      <c r="A57" s="64" t="s">
        <v>91</v>
      </c>
      <c r="B57" s="179" t="s">
        <v>123</v>
      </c>
      <c r="C57" s="102"/>
      <c r="D57" s="102" t="s">
        <v>133</v>
      </c>
      <c r="E57" s="102">
        <v>6</v>
      </c>
      <c r="F57" s="35">
        <v>36</v>
      </c>
      <c r="G57" s="117"/>
      <c r="H57" s="142">
        <v>36</v>
      </c>
      <c r="I57" s="35"/>
      <c r="J57" s="35"/>
      <c r="K57" s="35"/>
      <c r="L57" s="65"/>
      <c r="M57" s="34"/>
      <c r="N57" s="34"/>
      <c r="O57" s="34"/>
      <c r="P57" s="115"/>
      <c r="Q57" s="118"/>
      <c r="R57" s="34">
        <v>36</v>
      </c>
      <c r="S57" s="34"/>
      <c r="T57" s="34"/>
      <c r="U57" s="116"/>
      <c r="V57" s="116"/>
    </row>
    <row r="58" spans="1:22" s="1" customFormat="1" ht="38.5" customHeight="1" thickBot="1" x14ac:dyDescent="0.35">
      <c r="A58" s="51" t="s">
        <v>40</v>
      </c>
      <c r="B58" s="66" t="s">
        <v>124</v>
      </c>
      <c r="C58" s="47">
        <v>8</v>
      </c>
      <c r="D58" s="47"/>
      <c r="E58" s="47"/>
      <c r="F58" s="119">
        <f>F59+F60+F61</f>
        <v>1465</v>
      </c>
      <c r="G58" s="119">
        <f t="shared" ref="G58:H58" si="10">G59+G60+G61</f>
        <v>400</v>
      </c>
      <c r="H58" s="119">
        <f t="shared" si="10"/>
        <v>1065</v>
      </c>
      <c r="I58" s="18">
        <f>I59+I60+I61</f>
        <v>342</v>
      </c>
      <c r="J58" s="18">
        <f t="shared" ref="J58:V58" si="11">J59+J60+J61</f>
        <v>0</v>
      </c>
      <c r="K58" s="18">
        <f t="shared" si="11"/>
        <v>0</v>
      </c>
      <c r="L58" s="18">
        <f t="shared" si="11"/>
        <v>0</v>
      </c>
      <c r="M58" s="18">
        <f t="shared" si="11"/>
        <v>0</v>
      </c>
      <c r="N58" s="18">
        <f t="shared" si="11"/>
        <v>0</v>
      </c>
      <c r="O58" s="18">
        <f t="shared" si="11"/>
        <v>306</v>
      </c>
      <c r="P58" s="18">
        <f t="shared" si="11"/>
        <v>322</v>
      </c>
      <c r="Q58" s="18">
        <f t="shared" si="11"/>
        <v>0</v>
      </c>
      <c r="R58" s="18">
        <f t="shared" si="11"/>
        <v>85</v>
      </c>
      <c r="S58" s="18">
        <f t="shared" si="11"/>
        <v>280</v>
      </c>
      <c r="T58" s="18">
        <f t="shared" si="11"/>
        <v>72</v>
      </c>
      <c r="U58" s="18">
        <f t="shared" si="11"/>
        <v>0</v>
      </c>
      <c r="V58" s="18">
        <f t="shared" si="11"/>
        <v>0</v>
      </c>
    </row>
    <row r="59" spans="1:22" ht="66" customHeight="1" thickBot="1" x14ac:dyDescent="0.4">
      <c r="A59" s="46" t="s">
        <v>41</v>
      </c>
      <c r="B59" s="46" t="s">
        <v>125</v>
      </c>
      <c r="C59" s="46"/>
      <c r="D59" s="16"/>
      <c r="E59" s="16"/>
      <c r="F59" s="63">
        <f>G59+H59</f>
        <v>1213</v>
      </c>
      <c r="G59" s="35">
        <v>400</v>
      </c>
      <c r="H59" s="35">
        <v>813</v>
      </c>
      <c r="I59" s="35">
        <v>342</v>
      </c>
      <c r="J59" s="18"/>
      <c r="K59" s="120"/>
      <c r="L59" s="198"/>
      <c r="M59" s="199"/>
      <c r="N59" s="34"/>
      <c r="O59" s="34">
        <v>306</v>
      </c>
      <c r="P59" s="121">
        <v>286</v>
      </c>
      <c r="Q59" s="118"/>
      <c r="R59" s="34">
        <v>49</v>
      </c>
      <c r="S59" s="34">
        <v>172</v>
      </c>
      <c r="T59" s="34"/>
      <c r="U59" s="122"/>
      <c r="V59" s="42"/>
    </row>
    <row r="60" spans="1:22" ht="61" customHeight="1" thickBot="1" x14ac:dyDescent="0.4">
      <c r="A60" s="46" t="s">
        <v>92</v>
      </c>
      <c r="B60" s="62" t="s">
        <v>123</v>
      </c>
      <c r="C60" s="16"/>
      <c r="D60" s="46"/>
      <c r="E60" s="47">
        <v>7</v>
      </c>
      <c r="F60" s="145">
        <v>108</v>
      </c>
      <c r="G60" s="123"/>
      <c r="H60" s="124">
        <v>108</v>
      </c>
      <c r="I60" s="125"/>
      <c r="J60" s="34"/>
      <c r="K60" s="34"/>
      <c r="L60" s="200"/>
      <c r="M60" s="199"/>
      <c r="N60" s="34"/>
      <c r="O60" s="34"/>
      <c r="P60" s="35">
        <v>36</v>
      </c>
      <c r="Q60" s="118"/>
      <c r="R60" s="35">
        <v>36</v>
      </c>
      <c r="S60" s="35">
        <v>36</v>
      </c>
      <c r="T60" s="34"/>
      <c r="U60" s="116"/>
      <c r="V60" s="42"/>
    </row>
    <row r="61" spans="1:22" ht="30.75" customHeight="1" thickBot="1" x14ac:dyDescent="0.4">
      <c r="A61" s="62" t="s">
        <v>137</v>
      </c>
      <c r="B61" s="89" t="s">
        <v>140</v>
      </c>
      <c r="C61" s="16"/>
      <c r="D61" s="46"/>
      <c r="E61" s="46"/>
      <c r="F61" s="146">
        <v>144</v>
      </c>
      <c r="G61" s="126"/>
      <c r="H61" s="126">
        <v>144</v>
      </c>
      <c r="I61" s="63"/>
      <c r="J61" s="34"/>
      <c r="K61" s="34"/>
      <c r="L61" s="200"/>
      <c r="M61" s="199"/>
      <c r="N61" s="34"/>
      <c r="O61" s="34"/>
      <c r="P61" s="34"/>
      <c r="Q61" s="118"/>
      <c r="R61" s="34"/>
      <c r="S61" s="34">
        <v>72</v>
      </c>
      <c r="T61" s="35">
        <v>72</v>
      </c>
      <c r="U61" s="116"/>
      <c r="V61" s="42"/>
    </row>
    <row r="62" spans="1:22" ht="33" customHeight="1" thickBot="1" x14ac:dyDescent="0.35">
      <c r="A62" s="61" t="s">
        <v>42</v>
      </c>
      <c r="B62" s="61" t="s">
        <v>126</v>
      </c>
      <c r="C62" s="47">
        <v>8</v>
      </c>
      <c r="D62" s="46"/>
      <c r="E62" s="147">
        <v>6</v>
      </c>
      <c r="F62" s="148">
        <f>F63+F64+F65+F66</f>
        <v>522</v>
      </c>
      <c r="G62" s="91">
        <v>120</v>
      </c>
      <c r="H62" s="91">
        <f>H63+H64+H65+H66</f>
        <v>402</v>
      </c>
      <c r="I62" s="88">
        <v>150</v>
      </c>
      <c r="J62" s="13"/>
      <c r="K62" s="34"/>
      <c r="L62" s="201"/>
      <c r="M62" s="202"/>
      <c r="N62" s="13"/>
      <c r="O62" s="13"/>
      <c r="P62" s="13"/>
      <c r="Q62" s="34"/>
      <c r="R62" s="13"/>
      <c r="S62" s="13"/>
      <c r="T62" s="13"/>
      <c r="U62" s="42"/>
      <c r="V62" s="42"/>
    </row>
    <row r="63" spans="1:22" ht="38.25" customHeight="1" thickBot="1" x14ac:dyDescent="0.35">
      <c r="A63" s="58" t="s">
        <v>43</v>
      </c>
      <c r="B63" s="58" t="s">
        <v>127</v>
      </c>
      <c r="C63" s="13"/>
      <c r="D63" s="33"/>
      <c r="E63" s="40">
        <v>6</v>
      </c>
      <c r="F63" s="58">
        <f>G63+H63</f>
        <v>186</v>
      </c>
      <c r="G63" s="34">
        <v>50</v>
      </c>
      <c r="H63" s="34">
        <v>136</v>
      </c>
      <c r="I63" s="13">
        <v>68</v>
      </c>
      <c r="J63" s="13"/>
      <c r="K63" s="34"/>
      <c r="L63" s="184"/>
      <c r="M63" s="185"/>
      <c r="N63" s="13"/>
      <c r="O63" s="13"/>
      <c r="P63" s="13"/>
      <c r="Q63" s="34"/>
      <c r="R63" s="13"/>
      <c r="S63" s="38">
        <v>68</v>
      </c>
      <c r="T63" s="13">
        <v>68</v>
      </c>
      <c r="U63" s="22"/>
      <c r="V63" s="22"/>
    </row>
    <row r="64" spans="1:22" ht="37.5" customHeight="1" thickBot="1" x14ac:dyDescent="0.4">
      <c r="A64" s="58" t="s">
        <v>51</v>
      </c>
      <c r="B64" s="58" t="s">
        <v>128</v>
      </c>
      <c r="C64" s="13"/>
      <c r="D64" s="33"/>
      <c r="E64" s="40"/>
      <c r="F64" s="58">
        <f>G64+H64</f>
        <v>228</v>
      </c>
      <c r="G64" s="34">
        <v>70</v>
      </c>
      <c r="H64" s="34">
        <v>158</v>
      </c>
      <c r="I64" s="13">
        <v>82</v>
      </c>
      <c r="J64" s="13"/>
      <c r="K64" s="34"/>
      <c r="L64" s="184"/>
      <c r="M64" s="185"/>
      <c r="N64" s="41"/>
      <c r="O64" s="13"/>
      <c r="P64" s="13"/>
      <c r="Q64" s="41"/>
      <c r="R64" s="13"/>
      <c r="S64" s="13">
        <v>108</v>
      </c>
      <c r="T64" s="13">
        <v>50</v>
      </c>
      <c r="U64" s="42"/>
      <c r="V64" s="42"/>
    </row>
    <row r="65" spans="1:22" s="1" customFormat="1" ht="27" customHeight="1" thickBot="1" x14ac:dyDescent="0.4">
      <c r="A65" s="58" t="s">
        <v>93</v>
      </c>
      <c r="B65" s="58" t="s">
        <v>139</v>
      </c>
      <c r="C65" s="13"/>
      <c r="D65" s="69"/>
      <c r="E65" s="40">
        <v>7</v>
      </c>
      <c r="F65" s="34">
        <v>72</v>
      </c>
      <c r="G65" s="34"/>
      <c r="H65" s="34">
        <v>72</v>
      </c>
      <c r="I65" s="13"/>
      <c r="J65" s="13"/>
      <c r="K65" s="34"/>
      <c r="L65" s="29"/>
      <c r="M65" s="30"/>
      <c r="N65" s="41"/>
      <c r="O65" s="41"/>
      <c r="P65" s="13"/>
      <c r="Q65" s="41"/>
      <c r="R65" s="13"/>
      <c r="S65" s="13">
        <v>36</v>
      </c>
      <c r="T65" s="13">
        <v>36</v>
      </c>
      <c r="U65" s="42"/>
      <c r="V65" s="42"/>
    </row>
    <row r="66" spans="1:22" s="1" customFormat="1" ht="41.25" customHeight="1" thickBot="1" x14ac:dyDescent="0.4">
      <c r="A66" s="38" t="s">
        <v>94</v>
      </c>
      <c r="B66" s="38" t="s">
        <v>129</v>
      </c>
      <c r="C66" s="27"/>
      <c r="D66" s="54"/>
      <c r="E66" s="70">
        <v>8</v>
      </c>
      <c r="F66" s="144">
        <v>36</v>
      </c>
      <c r="G66" s="34"/>
      <c r="H66" s="34">
        <v>36</v>
      </c>
      <c r="I66" s="13"/>
      <c r="J66" s="13"/>
      <c r="K66" s="34"/>
      <c r="L66" s="29"/>
      <c r="M66" s="30"/>
      <c r="N66" s="41"/>
      <c r="O66" s="41"/>
      <c r="P66" s="13"/>
      <c r="Q66" s="41"/>
      <c r="R66" s="13"/>
      <c r="S66" s="13"/>
      <c r="T66" s="13">
        <v>36</v>
      </c>
      <c r="U66" s="42"/>
      <c r="V66" s="42"/>
    </row>
    <row r="67" spans="1:22" s="1" customFormat="1" ht="39.5" customHeight="1" thickBot="1" x14ac:dyDescent="0.4">
      <c r="A67" s="36" t="s">
        <v>95</v>
      </c>
      <c r="B67" s="36" t="s">
        <v>130</v>
      </c>
      <c r="C67" s="32"/>
      <c r="D67" s="71"/>
      <c r="E67" s="59">
        <v>6</v>
      </c>
      <c r="F67" s="102">
        <v>144</v>
      </c>
      <c r="G67" s="14"/>
      <c r="H67" s="141">
        <v>144</v>
      </c>
      <c r="I67" s="13"/>
      <c r="J67" s="13"/>
      <c r="K67" s="34"/>
      <c r="L67" s="29"/>
      <c r="M67" s="30"/>
      <c r="N67" s="41"/>
      <c r="O67" s="41"/>
      <c r="P67" s="13"/>
      <c r="Q67" s="41"/>
      <c r="R67" s="13">
        <v>144</v>
      </c>
      <c r="S67" s="13"/>
      <c r="T67" s="13"/>
      <c r="U67" s="42"/>
      <c r="V67" s="42"/>
    </row>
    <row r="68" spans="1:22" s="1" customFormat="1" ht="38.5" customHeight="1" thickBot="1" x14ac:dyDescent="0.4">
      <c r="A68" s="36" t="s">
        <v>44</v>
      </c>
      <c r="B68" s="36" t="s">
        <v>131</v>
      </c>
      <c r="C68" s="32"/>
      <c r="D68" s="72"/>
      <c r="E68" s="59">
        <v>6</v>
      </c>
      <c r="F68" s="102">
        <v>72</v>
      </c>
      <c r="G68" s="34"/>
      <c r="H68" s="141">
        <v>72</v>
      </c>
      <c r="I68" s="13"/>
      <c r="J68" s="13"/>
      <c r="K68" s="34"/>
      <c r="L68" s="29"/>
      <c r="M68" s="30"/>
      <c r="N68" s="41"/>
      <c r="O68" s="41"/>
      <c r="P68" s="13"/>
      <c r="Q68" s="41"/>
      <c r="R68" s="13">
        <v>72</v>
      </c>
      <c r="S68" s="13"/>
      <c r="T68" s="13"/>
      <c r="U68" s="42"/>
      <c r="V68" s="42"/>
    </row>
    <row r="69" spans="1:22" s="1" customFormat="1" ht="41.25" customHeight="1" thickBot="1" x14ac:dyDescent="0.4">
      <c r="A69" s="239" t="s">
        <v>144</v>
      </c>
      <c r="B69" s="240"/>
      <c r="C69" s="133"/>
      <c r="D69" s="72"/>
      <c r="E69" s="59"/>
      <c r="F69" s="102">
        <f>F11+F44</f>
        <v>7561</v>
      </c>
      <c r="G69" s="102">
        <f t="shared" ref="G69:H69" si="12">G11+G44</f>
        <v>2305</v>
      </c>
      <c r="H69" s="102">
        <f t="shared" si="12"/>
        <v>5256</v>
      </c>
      <c r="I69" s="13"/>
      <c r="J69" s="13"/>
      <c r="K69" s="34"/>
      <c r="L69" s="136"/>
      <c r="M69" s="137"/>
      <c r="N69" s="41"/>
      <c r="O69" s="41"/>
      <c r="P69" s="13"/>
      <c r="Q69" s="41"/>
      <c r="R69" s="13"/>
      <c r="S69" s="13"/>
      <c r="T69" s="13"/>
      <c r="U69" s="42"/>
      <c r="V69" s="42"/>
    </row>
    <row r="70" spans="1:22" s="1" customFormat="1" ht="55.5" customHeight="1" thickBot="1" x14ac:dyDescent="0.3">
      <c r="A70" s="38" t="s">
        <v>96</v>
      </c>
      <c r="B70" s="36" t="s">
        <v>132</v>
      </c>
      <c r="C70" s="13"/>
      <c r="D70" s="33"/>
      <c r="E70" s="33"/>
      <c r="F70" s="106">
        <v>792</v>
      </c>
      <c r="G70" s="106"/>
      <c r="H70" s="106">
        <v>792</v>
      </c>
      <c r="I70" s="106"/>
      <c r="J70" s="67"/>
      <c r="K70" s="67"/>
      <c r="L70" s="104"/>
      <c r="M70" s="105"/>
      <c r="N70" s="102">
        <v>100</v>
      </c>
      <c r="O70" s="102">
        <v>100</v>
      </c>
      <c r="P70" s="106">
        <v>200</v>
      </c>
      <c r="Q70" s="68"/>
      <c r="R70" s="106">
        <v>200</v>
      </c>
      <c r="S70" s="106">
        <v>100</v>
      </c>
      <c r="T70" s="106">
        <v>92</v>
      </c>
      <c r="U70" s="42"/>
      <c r="V70" s="42"/>
    </row>
    <row r="71" spans="1:22" ht="18.75" customHeight="1" thickBot="1" x14ac:dyDescent="0.4">
      <c r="A71" s="38" t="s">
        <v>97</v>
      </c>
      <c r="B71" s="38" t="s">
        <v>117</v>
      </c>
      <c r="C71" s="13"/>
      <c r="D71" s="33"/>
      <c r="E71" s="33"/>
      <c r="F71" s="35">
        <v>200</v>
      </c>
      <c r="G71" s="34"/>
      <c r="H71" s="132">
        <v>200</v>
      </c>
      <c r="I71" s="13"/>
      <c r="J71" s="13"/>
      <c r="K71" s="34"/>
      <c r="L71" s="194"/>
      <c r="M71" s="195"/>
      <c r="N71" s="67">
        <v>50</v>
      </c>
      <c r="O71" s="13">
        <v>50</v>
      </c>
      <c r="P71" s="13">
        <v>50</v>
      </c>
      <c r="Q71" s="41"/>
      <c r="R71" s="13">
        <v>50</v>
      </c>
      <c r="S71" s="13"/>
      <c r="T71" s="13"/>
      <c r="U71" s="42"/>
      <c r="V71" s="42"/>
    </row>
    <row r="72" spans="1:22" ht="17.25" customHeight="1" thickBot="1" x14ac:dyDescent="0.4">
      <c r="A72" s="38" t="s">
        <v>98</v>
      </c>
      <c r="B72" s="38" t="s">
        <v>118</v>
      </c>
      <c r="C72" s="13"/>
      <c r="D72" s="33"/>
      <c r="E72" s="33"/>
      <c r="F72" s="34">
        <v>200</v>
      </c>
      <c r="G72" s="34"/>
      <c r="H72" s="140">
        <v>200</v>
      </c>
      <c r="I72" s="13"/>
      <c r="J72" s="13"/>
      <c r="K72" s="34"/>
      <c r="L72" s="194"/>
      <c r="M72" s="195"/>
      <c r="N72" s="67">
        <v>50</v>
      </c>
      <c r="O72" s="13">
        <v>50</v>
      </c>
      <c r="P72" s="13">
        <v>50</v>
      </c>
      <c r="Q72" s="41"/>
      <c r="R72" s="13">
        <v>50</v>
      </c>
      <c r="S72" s="13"/>
      <c r="T72" s="13"/>
      <c r="U72" s="42"/>
      <c r="V72" s="42"/>
    </row>
    <row r="73" spans="1:22" s="1" customFormat="1" ht="39" customHeight="1" thickBot="1" x14ac:dyDescent="0.4">
      <c r="A73" s="38" t="s">
        <v>99</v>
      </c>
      <c r="B73" s="38" t="s">
        <v>124</v>
      </c>
      <c r="C73" s="13"/>
      <c r="D73" s="33"/>
      <c r="E73" s="33"/>
      <c r="F73" s="34">
        <v>392</v>
      </c>
      <c r="G73" s="34"/>
      <c r="H73" s="73">
        <v>392</v>
      </c>
      <c r="I73" s="13"/>
      <c r="J73" s="13"/>
      <c r="K73" s="34"/>
      <c r="L73" s="74"/>
      <c r="M73" s="75"/>
      <c r="N73" s="67"/>
      <c r="O73" s="13"/>
      <c r="P73" s="32">
        <v>100</v>
      </c>
      <c r="Q73" s="41"/>
      <c r="R73" s="32">
        <v>100</v>
      </c>
      <c r="S73" s="32">
        <v>100</v>
      </c>
      <c r="T73" s="32">
        <v>92</v>
      </c>
      <c r="U73" s="42"/>
      <c r="V73" s="42"/>
    </row>
    <row r="74" spans="1:22" ht="24" customHeight="1" thickBot="1" x14ac:dyDescent="0.35">
      <c r="A74" s="76" t="s">
        <v>45</v>
      </c>
      <c r="B74" s="58"/>
      <c r="C74" s="32">
        <v>8</v>
      </c>
      <c r="D74" s="21">
        <v>6</v>
      </c>
      <c r="E74" s="21">
        <v>30</v>
      </c>
      <c r="F74" s="150">
        <f>F69+F70</f>
        <v>8353</v>
      </c>
      <c r="G74" s="32">
        <f>G69+G70</f>
        <v>2305</v>
      </c>
      <c r="H74" s="143">
        <f>H69+H70</f>
        <v>6048</v>
      </c>
      <c r="I74" s="32">
        <f>I44+I11</f>
        <v>2404</v>
      </c>
      <c r="J74" s="15"/>
      <c r="K74" s="32">
        <f>K11+K35+K38+K44</f>
        <v>612</v>
      </c>
      <c r="L74" s="133">
        <f>L11+L35+L38+L44</f>
        <v>0</v>
      </c>
      <c r="M74" s="133">
        <f>M11+M35+M38+M44</f>
        <v>828</v>
      </c>
      <c r="N74" s="32">
        <f>N44+N11</f>
        <v>580</v>
      </c>
      <c r="O74" s="111">
        <f>O44+O11</f>
        <v>828</v>
      </c>
      <c r="P74" s="111">
        <f>P44+P11</f>
        <v>612</v>
      </c>
      <c r="Q74" s="48"/>
      <c r="R74" s="32">
        <v>828</v>
      </c>
      <c r="S74" s="32">
        <v>612</v>
      </c>
      <c r="T74" s="37">
        <v>324</v>
      </c>
      <c r="U74" s="42"/>
      <c r="V74" s="42"/>
    </row>
    <row r="75" spans="1:22" ht="26.5" thickBot="1" x14ac:dyDescent="0.3">
      <c r="A75" s="31" t="s">
        <v>61</v>
      </c>
      <c r="B75" s="55" t="s">
        <v>62</v>
      </c>
      <c r="C75" s="77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47" t="s">
        <v>135</v>
      </c>
      <c r="U75" s="22"/>
      <c r="V75" s="22"/>
    </row>
    <row r="76" spans="1:22" ht="29.25" customHeight="1" thickBot="1" x14ac:dyDescent="0.3">
      <c r="A76" s="31" t="s">
        <v>46</v>
      </c>
      <c r="B76" s="55" t="s">
        <v>63</v>
      </c>
      <c r="C76" s="79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1"/>
      <c r="T76" s="175" t="s">
        <v>134</v>
      </c>
      <c r="U76" s="42"/>
      <c r="V76" s="22"/>
    </row>
    <row r="77" spans="1:22" ht="25.5" customHeight="1" thickBot="1" x14ac:dyDescent="0.3">
      <c r="A77" s="247" t="s">
        <v>138</v>
      </c>
      <c r="B77" s="248"/>
      <c r="C77" s="248"/>
      <c r="D77" s="248"/>
      <c r="E77" s="248"/>
      <c r="F77" s="249"/>
      <c r="G77" s="82"/>
      <c r="H77" s="236" t="s">
        <v>70</v>
      </c>
      <c r="I77" s="237"/>
      <c r="J77" s="238"/>
      <c r="K77" s="16">
        <v>612</v>
      </c>
      <c r="L77" s="17"/>
      <c r="M77" s="17">
        <v>828</v>
      </c>
      <c r="N77" s="17">
        <v>612</v>
      </c>
      <c r="O77" s="17">
        <v>828</v>
      </c>
      <c r="P77" s="16">
        <v>576</v>
      </c>
      <c r="Q77" s="17">
        <v>540</v>
      </c>
      <c r="R77" s="17">
        <v>540</v>
      </c>
      <c r="S77" s="17">
        <v>468</v>
      </c>
      <c r="T77" s="17">
        <v>180</v>
      </c>
      <c r="U77" s="42"/>
      <c r="V77" s="42"/>
    </row>
    <row r="78" spans="1:22" s="1" customFormat="1" ht="24" customHeight="1" thickBot="1" x14ac:dyDescent="0.35">
      <c r="A78" s="250"/>
      <c r="B78" s="251"/>
      <c r="C78" s="251"/>
      <c r="D78" s="251"/>
      <c r="E78" s="251"/>
      <c r="F78" s="252"/>
      <c r="G78" s="83"/>
      <c r="H78" s="236" t="s">
        <v>65</v>
      </c>
      <c r="I78" s="237"/>
      <c r="J78" s="238"/>
      <c r="K78" s="67"/>
      <c r="L78" s="74"/>
      <c r="M78" s="84"/>
      <c r="N78" s="35"/>
      <c r="O78" s="63"/>
      <c r="P78" s="16">
        <v>36</v>
      </c>
      <c r="Q78" s="17">
        <v>288</v>
      </c>
      <c r="R78" s="17">
        <v>288</v>
      </c>
      <c r="S78" s="17">
        <v>72</v>
      </c>
      <c r="T78" s="33">
        <v>36</v>
      </c>
      <c r="U78" s="42"/>
      <c r="V78" s="42"/>
    </row>
    <row r="79" spans="1:22" s="1" customFormat="1" ht="28.5" customHeight="1" thickBot="1" x14ac:dyDescent="0.35">
      <c r="A79" s="250"/>
      <c r="B79" s="251"/>
      <c r="C79" s="251"/>
      <c r="D79" s="251"/>
      <c r="E79" s="251"/>
      <c r="F79" s="252"/>
      <c r="G79" s="83"/>
      <c r="H79" s="236" t="s">
        <v>71</v>
      </c>
      <c r="I79" s="237"/>
      <c r="J79" s="238"/>
      <c r="K79" s="67"/>
      <c r="L79" s="74"/>
      <c r="M79" s="84"/>
      <c r="N79" s="85"/>
      <c r="O79" s="35"/>
      <c r="P79" s="63"/>
      <c r="Q79" s="63"/>
      <c r="R79" s="63"/>
      <c r="S79" s="17">
        <v>72</v>
      </c>
      <c r="T79" s="33">
        <v>108</v>
      </c>
      <c r="U79" s="42"/>
      <c r="V79" s="42"/>
    </row>
    <row r="80" spans="1:22" s="1" customFormat="1" ht="29.5" customHeight="1" thickBot="1" x14ac:dyDescent="0.3">
      <c r="A80" s="250"/>
      <c r="B80" s="251"/>
      <c r="C80" s="251"/>
      <c r="D80" s="251"/>
      <c r="E80" s="251"/>
      <c r="F80" s="252"/>
      <c r="G80" s="83"/>
      <c r="H80" s="236" t="s">
        <v>66</v>
      </c>
      <c r="I80" s="237"/>
      <c r="J80" s="238"/>
      <c r="K80" s="67"/>
      <c r="L80" s="74"/>
      <c r="M80" s="84"/>
      <c r="N80" s="85"/>
      <c r="O80" s="86"/>
      <c r="P80" s="74"/>
      <c r="Q80" s="75"/>
      <c r="R80" s="85"/>
      <c r="S80" s="86"/>
      <c r="T80" s="40">
        <v>144</v>
      </c>
      <c r="U80" s="42"/>
      <c r="V80" s="42"/>
    </row>
    <row r="81" spans="1:22" s="1" customFormat="1" ht="31.5" customHeight="1" thickBot="1" x14ac:dyDescent="0.3">
      <c r="A81" s="250"/>
      <c r="B81" s="251"/>
      <c r="C81" s="251"/>
      <c r="D81" s="251"/>
      <c r="E81" s="251"/>
      <c r="F81" s="252"/>
      <c r="G81" s="83"/>
      <c r="H81" s="236" t="s">
        <v>67</v>
      </c>
      <c r="I81" s="237"/>
      <c r="J81" s="238"/>
      <c r="K81" s="16">
        <v>0</v>
      </c>
      <c r="L81" s="17">
        <v>3</v>
      </c>
      <c r="M81" s="17">
        <v>3</v>
      </c>
      <c r="N81" s="17"/>
      <c r="O81" s="17">
        <v>1</v>
      </c>
      <c r="P81" s="17"/>
      <c r="Q81" s="17">
        <v>2</v>
      </c>
      <c r="R81" s="17">
        <v>1</v>
      </c>
      <c r="S81" s="86">
        <v>2</v>
      </c>
      <c r="T81" s="40">
        <v>1</v>
      </c>
      <c r="U81" s="42">
        <v>8</v>
      </c>
      <c r="V81" s="42"/>
    </row>
    <row r="82" spans="1:22" s="1" customFormat="1" ht="28.5" customHeight="1" thickBot="1" x14ac:dyDescent="0.3">
      <c r="A82" s="250"/>
      <c r="B82" s="251"/>
      <c r="C82" s="251"/>
      <c r="D82" s="251"/>
      <c r="E82" s="251"/>
      <c r="F82" s="252"/>
      <c r="G82" s="83"/>
      <c r="H82" s="236" t="s">
        <v>68</v>
      </c>
      <c r="I82" s="237"/>
      <c r="J82" s="238"/>
      <c r="K82" s="16"/>
      <c r="L82" s="17"/>
      <c r="M82" s="16">
        <v>9</v>
      </c>
      <c r="N82" s="17">
        <v>5</v>
      </c>
      <c r="O82" s="17">
        <v>4</v>
      </c>
      <c r="P82" s="17"/>
      <c r="Q82" s="17">
        <v>4</v>
      </c>
      <c r="R82" s="17">
        <v>4</v>
      </c>
      <c r="S82" s="17">
        <v>2</v>
      </c>
      <c r="T82" s="40">
        <v>6</v>
      </c>
      <c r="U82" s="42">
        <v>30</v>
      </c>
      <c r="V82" s="42"/>
    </row>
    <row r="83" spans="1:22" s="1" customFormat="1" ht="24" customHeight="1" thickBot="1" x14ac:dyDescent="0.3">
      <c r="A83" s="253"/>
      <c r="B83" s="254"/>
      <c r="C83" s="254"/>
      <c r="D83" s="254"/>
      <c r="E83" s="254"/>
      <c r="F83" s="255"/>
      <c r="G83" s="87"/>
      <c r="H83" s="236" t="s">
        <v>69</v>
      </c>
      <c r="I83" s="237"/>
      <c r="J83" s="238"/>
      <c r="K83" s="16">
        <v>1</v>
      </c>
      <c r="L83" s="17"/>
      <c r="M83" s="17"/>
      <c r="N83" s="17">
        <v>1</v>
      </c>
      <c r="O83" s="17">
        <v>1</v>
      </c>
      <c r="P83" s="17">
        <v>1</v>
      </c>
      <c r="Q83" s="17">
        <v>1</v>
      </c>
      <c r="R83" s="85">
        <v>1</v>
      </c>
      <c r="S83" s="86">
        <v>1</v>
      </c>
      <c r="T83" s="40">
        <v>6</v>
      </c>
      <c r="U83" s="42"/>
      <c r="V83" s="42"/>
    </row>
    <row r="84" spans="1:22" x14ac:dyDescent="0.25">
      <c r="I84" s="4"/>
    </row>
    <row r="86" spans="1:22" ht="13" x14ac:dyDescent="0.3">
      <c r="B86" s="2"/>
      <c r="U86" s="1"/>
      <c r="V86" s="1"/>
    </row>
    <row r="87" spans="1:22" x14ac:dyDescent="0.25">
      <c r="U87" s="1"/>
      <c r="V87" s="1"/>
    </row>
    <row r="92" spans="1:22" x14ac:dyDescent="0.25">
      <c r="B92" s="3"/>
    </row>
  </sheetData>
  <mergeCells count="54">
    <mergeCell ref="H81:J81"/>
    <mergeCell ref="H82:J82"/>
    <mergeCell ref="H83:J83"/>
    <mergeCell ref="A69:B69"/>
    <mergeCell ref="B15:B16"/>
    <mergeCell ref="C15:C16"/>
    <mergeCell ref="D15:D16"/>
    <mergeCell ref="A77:F83"/>
    <mergeCell ref="H77:J77"/>
    <mergeCell ref="H78:J78"/>
    <mergeCell ref="H79:J79"/>
    <mergeCell ref="H80:J80"/>
    <mergeCell ref="A1:A8"/>
    <mergeCell ref="K1:T2"/>
    <mergeCell ref="L5:M5"/>
    <mergeCell ref="L6:M6"/>
    <mergeCell ref="L7:M7"/>
    <mergeCell ref="L8:M8"/>
    <mergeCell ref="P4:Q4"/>
    <mergeCell ref="P5:Q5"/>
    <mergeCell ref="P6:Q6"/>
    <mergeCell ref="P7:Q7"/>
    <mergeCell ref="P8:Q8"/>
    <mergeCell ref="N3:O3"/>
    <mergeCell ref="L9:M9"/>
    <mergeCell ref="L64:M64"/>
    <mergeCell ref="C46:C48"/>
    <mergeCell ref="K3:M3"/>
    <mergeCell ref="L4:M4"/>
    <mergeCell ref="E15:E16"/>
    <mergeCell ref="B1:B8"/>
    <mergeCell ref="C1:E2"/>
    <mergeCell ref="F1:J2"/>
    <mergeCell ref="H3:J3"/>
    <mergeCell ref="J4:J8"/>
    <mergeCell ref="F3:F8"/>
    <mergeCell ref="G3:G8"/>
    <mergeCell ref="H4:H8"/>
    <mergeCell ref="I4:I8"/>
    <mergeCell ref="L72:M72"/>
    <mergeCell ref="L10:L11"/>
    <mergeCell ref="L59:M59"/>
    <mergeCell ref="L60:M60"/>
    <mergeCell ref="L63:M63"/>
    <mergeCell ref="L61:M61"/>
    <mergeCell ref="L62:M62"/>
    <mergeCell ref="L71:M71"/>
    <mergeCell ref="U1:V2"/>
    <mergeCell ref="P11:Q11"/>
    <mergeCell ref="V3:V8"/>
    <mergeCell ref="U3:U8"/>
    <mergeCell ref="S3:T3"/>
    <mergeCell ref="P3:R3"/>
    <mergeCell ref="P9:Q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UralSOFT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Софья</dc:creator>
  <cp:lastModifiedBy>1</cp:lastModifiedBy>
  <cp:lastPrinted>2023-08-17T05:37:11Z</cp:lastPrinted>
  <dcterms:created xsi:type="dcterms:W3CDTF">2016-05-04T05:44:25Z</dcterms:created>
  <dcterms:modified xsi:type="dcterms:W3CDTF">2023-09-04T03:37:55Z</dcterms:modified>
</cp:coreProperties>
</file>